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36"/>
  </bookViews>
  <sheets>
    <sheet name="看多機（1枚版）" sheetId="11" r:id="rId1"/>
    <sheet name="看多機（50名）" sheetId="12" r:id="rId2"/>
    <sheet name="【記載例】看多機" sheetId="8" r:id="rId3"/>
    <sheet name="シフト記号表" sheetId="10" r:id="rId4"/>
    <sheet name="【記載例】シフト記号表" sheetId="5" r:id="rId5"/>
    <sheet name="記入方法" sheetId="4" r:id="rId6"/>
    <sheet name="プルダウン・リスト" sheetId="3" r:id="rId7"/>
  </sheets>
  <definedNames>
    <definedName name="【記載例】シフト記号">'【記載例】シフト記号表'!$C$6:$C$47</definedName>
    <definedName name="職種">'プルダウン・リスト'!$C$14:$L$14</definedName>
    <definedName name="管理者">'プルダウン・リスト'!$C$15:$C$23</definedName>
    <definedName name="シフト記号表">シフト記号表!$C$6:$C$47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4">'【記載例】シフト記号表'!$B$1:$AB$52</definedName>
    <definedName name="_xlnm.Print_Area" localSheetId="2">'【記載例】看多機'!$A$1:$BI$77</definedName>
    <definedName name="【記載例】シフト記号" localSheetId="3">シフト記号表!$C$6:$C$47</definedName>
    <definedName name="_xlnm.Print_Area" localSheetId="3">シフト記号表!$B$1:$AB$52</definedName>
    <definedName name="_xlnm.Print_Area" localSheetId="0">'看多機（1枚版）'!$A$1:$BI$77</definedName>
    <definedName name="_xlnm.Print_Titles" localSheetId="0">'看多機（1枚版）'!$1:$20</definedName>
    <definedName name="_xlnm.Print_Area" localSheetId="1">'看多機（50名）'!$A$1:$BI$179</definedName>
    <definedName name="_xlnm.Print_Titles" localSheetId="1">'看多機（50名）'!$1:$20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<sst xmlns="http://schemas.openxmlformats.org/spreadsheetml/2006/main" xmlns:r="http://schemas.openxmlformats.org/officeDocument/2006/relationships" count="221" uniqueCount="221">
  <si>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</si>
  <si>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</si>
  <si>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</si>
  <si>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</si>
  <si>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</si>
  <si>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</si>
  <si>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</si>
  <si>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</si>
  <si>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</si>
  <si>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</si>
  <si>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</si>
  <si>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</si>
  <si>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</si>
  <si>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</si>
  <si>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</si>
  <si>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</si>
  <si>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</si>
  <si>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</si>
  <si>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</si>
  <si>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</si>
  <si>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</si>
  <si>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</si>
  <si>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</si>
  <si>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</si>
  <si>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</si>
  <si>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</si>
  <si>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</si>
  <si>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</si>
  <si>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</si>
  <si>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</si>
  <si>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</si>
  <si>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</si>
  <si>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</si>
  <si>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</si>
  <si>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</si>
  <si>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</si>
  <si>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</si>
  <si>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</si>
  <si>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</si>
  <si>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</si>
  <si>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</si>
  <si>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</si>
  <si>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</si>
  <si>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</si>
  <si>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</si>
  <si>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</si>
  <si>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</si>
  <si>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</si>
  <si>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</si>
  <si>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</si>
  <si>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</si>
  <si>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</si>
  <si>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</si>
  <si>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</si>
  <si>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</si>
  <si>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</si>
  <si>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</si>
  <si>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</si>
  <si>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</si>
  <si>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</si>
  <si>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</si>
  <si>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</si>
  <si>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</si>
  <si>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</si>
  <si>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</si>
  <si>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</si>
  <si>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</si>
  <si>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</si>
  <si>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</si>
  <si>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</si>
  <si>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</si>
  <si>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</si>
  <si>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</si>
  <si>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</si>
  <si>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</si>
  <si>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</si>
  <si>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</si>
  <si>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</si>
  <si>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</si>
  <si>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</si>
  <si>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</si>
  <si>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</si>
  <si>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</si>
  <si>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</si>
  <si>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</si>
  <si>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</si>
  <si>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</si>
  <si>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</si>
  <si>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</si>
  <si>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</si>
  <si>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</si>
  <si>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</si>
  <si>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</si>
  <si>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</si>
  <si>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</si>
  <si>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</si>
  <si>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</si>
  <si>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</si>
  <si>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</si>
  <si>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</si>
  <si>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</si>
  <si>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</si>
  <si>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</si>
  <si>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</si>
  <si>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</si>
  <si>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</si>
  <si>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</si>
  <si>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</si>
  <si>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</si>
  <si>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</si>
  <si>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</si>
  <si>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</si>
  <si>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</si>
  <si>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</si>
  <si>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</si>
  <si>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</si>
  <si>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</si>
  <si>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</si>
  <si>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</si>
  <si>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</si>
  <si>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</si>
  <si>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</si>
  <si>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</si>
  <si>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</si>
  <si>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</si>
  <si>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</si>
  <si>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</si>
  <si>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</si>
  <si>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</si>
  <si>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</si>
  <si>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</si>
  <si>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</si>
  <si>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</si>
  <si>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</si>
  <si>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</si>
  <si>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</si>
  <si>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</si>
  <si>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</si>
  <si>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</si>
  <si>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</si>
  <si>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</si>
  <si>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</si>
  <si>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</si>
  <si>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</si>
  <si>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</si>
  <si>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</si>
  <si>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</si>
  <si>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</si>
  <si>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</si>
  <si>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</si>
  <si>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</si>
  <si>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</si>
  <si>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</si>
  <si>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</si>
  <si>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</si>
  <si>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</si>
  <si>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</si>
  <si>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</si>
  <si>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</si>
  <si>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</si>
  <si>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</si>
  <si>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</si>
  <si>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</si>
  <si>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</si>
  <si>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</si>
  <si>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</si>
  <si>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</si>
  <si>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</si>
  <si>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8"/>
  </si>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</sst>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5" fillId="0" borderId="36" xfId="0" applyFont="1" applyBorder="1" applyAlignment="1">
      <alignmen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7925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M137"/>
  <sheetViews>
    <sheetView showGridLines="0" tabSelected="1" view="pageBreakPreview" zoomScale="75" zoomScaleNormal="55" zoomScaleSheetLayoutView="75" workbookViewId="0">
      <selection activeCell="BL6" sqref="B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42</v>
      </c>
      <c r="AA2" s="175">
        <v>3</v>
      </c>
      <c r="AB2" s="175"/>
      <c r="AC2" s="88" t="s">
        <v>38</v>
      </c>
      <c r="AD2" s="177">
        <f>IF(AA2=0,"",YEAR(DATE(2018+AA2,1,1)))</f>
        <v>2021</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62"/>
      <c r="K3" s="62"/>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62"/>
      <c r="K4" s="62"/>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62"/>
      <c r="K5" s="62"/>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5" t="s">
        <v>202</v>
      </c>
      <c r="I16" s="74" t="s">
        <v>203</v>
      </c>
      <c r="J16" s="38"/>
      <c r="K16" s="38"/>
      <c r="L16" s="46"/>
      <c r="M16" s="74" t="s">
        <v>204</v>
      </c>
      <c r="N16" s="38"/>
      <c r="O16" s="46"/>
      <c r="P16" s="74"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5">
        <f>WEEKDAY(DATE($AD$2,$AH$2,2))</f>
        <v>6</v>
      </c>
      <c r="W19" s="165">
        <f>WEEKDAY(DATE($AD$2,$AH$2,3))</f>
        <v>7</v>
      </c>
      <c r="X19" s="165">
        <f>WEEKDAY(DATE($AD$2,$AH$2,4))</f>
        <v>1</v>
      </c>
      <c r="Y19" s="165">
        <f>WEEKDAY(DATE($AD$2,$AH$2,5))</f>
        <v>2</v>
      </c>
      <c r="Z19" s="165">
        <f>WEEKDAY(DATE($AD$2,$AH$2,6))</f>
        <v>3</v>
      </c>
      <c r="AA19" s="179">
        <f>WEEKDAY(DATE($AD$2,$AH$2,7))</f>
        <v>4</v>
      </c>
      <c r="AB19" s="192">
        <f>WEEKDAY(DATE($AD$2,$AH$2,8))</f>
        <v>5</v>
      </c>
      <c r="AC19" s="165">
        <f>WEEKDAY(DATE($AD$2,$AH$2,9))</f>
        <v>6</v>
      </c>
      <c r="AD19" s="165">
        <f>WEEKDAY(DATE($AD$2,$AH$2,10))</f>
        <v>7</v>
      </c>
      <c r="AE19" s="165">
        <f>WEEKDAY(DATE($AD$2,$AH$2,11))</f>
        <v>1</v>
      </c>
      <c r="AF19" s="165">
        <f>WEEKDAY(DATE($AD$2,$AH$2,12))</f>
        <v>2</v>
      </c>
      <c r="AG19" s="165">
        <f>WEEKDAY(DATE($AD$2,$AH$2,13))</f>
        <v>3</v>
      </c>
      <c r="AH19" s="179">
        <f>WEEKDAY(DATE($AD$2,$AH$2,14))</f>
        <v>4</v>
      </c>
      <c r="AI19" s="192">
        <f>WEEKDAY(DATE($AD$2,$AH$2,15))</f>
        <v>5</v>
      </c>
      <c r="AJ19" s="165">
        <f>WEEKDAY(DATE($AD$2,$AH$2,16))</f>
        <v>6</v>
      </c>
      <c r="AK19" s="165">
        <f>WEEKDAY(DATE($AD$2,$AH$2,17))</f>
        <v>7</v>
      </c>
      <c r="AL19" s="165">
        <f>WEEKDAY(DATE($AD$2,$AH$2,18))</f>
        <v>1</v>
      </c>
      <c r="AM19" s="165">
        <f>WEEKDAY(DATE($AD$2,$AH$2,19))</f>
        <v>2</v>
      </c>
      <c r="AN19" s="165">
        <f>WEEKDAY(DATE($AD$2,$AH$2,20))</f>
        <v>3</v>
      </c>
      <c r="AO19" s="179">
        <f>WEEKDAY(DATE($AD$2,$AH$2,21))</f>
        <v>4</v>
      </c>
      <c r="AP19" s="192">
        <f>WEEKDAY(DATE($AD$2,$AH$2,22))</f>
        <v>5</v>
      </c>
      <c r="AQ19" s="165">
        <f>WEEKDAY(DATE($AD$2,$AH$2,23))</f>
        <v>6</v>
      </c>
      <c r="AR19" s="165">
        <f>WEEKDAY(DATE($AD$2,$AH$2,24))</f>
        <v>7</v>
      </c>
      <c r="AS19" s="165">
        <f>WEEKDAY(DATE($AD$2,$AH$2,25))</f>
        <v>1</v>
      </c>
      <c r="AT19" s="165">
        <f>WEEKDAY(DATE($AD$2,$AH$2,26))</f>
        <v>2</v>
      </c>
      <c r="AU19" s="165">
        <f>WEEKDAY(DATE($AD$2,$AH$2,27))</f>
        <v>3</v>
      </c>
      <c r="AV19" s="179">
        <f>WEEKDAY(DATE($AD$2,$AH$2,28))</f>
        <v>4</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6" t="str">
        <f t="shared" si="0"/>
        <v>金</v>
      </c>
      <c r="W20" s="166" t="str">
        <f t="shared" si="0"/>
        <v>土</v>
      </c>
      <c r="X20" s="166" t="str">
        <f t="shared" si="0"/>
        <v>日</v>
      </c>
      <c r="Y20" s="166" t="str">
        <f t="shared" si="0"/>
        <v>月</v>
      </c>
      <c r="Z20" s="166" t="str">
        <f t="shared" si="0"/>
        <v>火</v>
      </c>
      <c r="AA20" s="180" t="str">
        <f t="shared" si="0"/>
        <v>水</v>
      </c>
      <c r="AB20" s="193" t="str">
        <f t="shared" si="0"/>
        <v>木</v>
      </c>
      <c r="AC20" s="166" t="str">
        <f t="shared" si="0"/>
        <v>金</v>
      </c>
      <c r="AD20" s="166" t="str">
        <f t="shared" si="0"/>
        <v>土</v>
      </c>
      <c r="AE20" s="166" t="str">
        <f t="shared" si="0"/>
        <v>日</v>
      </c>
      <c r="AF20" s="166" t="str">
        <f t="shared" si="0"/>
        <v>月</v>
      </c>
      <c r="AG20" s="166" t="str">
        <f t="shared" si="0"/>
        <v>火</v>
      </c>
      <c r="AH20" s="180" t="str">
        <f t="shared" si="0"/>
        <v>水</v>
      </c>
      <c r="AI20" s="193" t="str">
        <f t="shared" si="0"/>
        <v>木</v>
      </c>
      <c r="AJ20" s="166" t="str">
        <f t="shared" si="0"/>
        <v>金</v>
      </c>
      <c r="AK20" s="166" t="str">
        <f t="shared" si="0"/>
        <v>土</v>
      </c>
      <c r="AL20" s="166" t="str">
        <f t="shared" si="0"/>
        <v>日</v>
      </c>
      <c r="AM20" s="166" t="str">
        <f t="shared" si="0"/>
        <v>月</v>
      </c>
      <c r="AN20" s="166" t="str">
        <f t="shared" si="0"/>
        <v>火</v>
      </c>
      <c r="AO20" s="180" t="str">
        <f t="shared" si="0"/>
        <v>水</v>
      </c>
      <c r="AP20" s="193" t="str">
        <f t="shared" si="0"/>
        <v>木</v>
      </c>
      <c r="AQ20" s="166" t="str">
        <f t="shared" si="0"/>
        <v>金</v>
      </c>
      <c r="AR20" s="166" t="str">
        <f t="shared" si="0"/>
        <v>土</v>
      </c>
      <c r="AS20" s="166" t="str">
        <f t="shared" si="0"/>
        <v>日</v>
      </c>
      <c r="AT20" s="166" t="str">
        <f t="shared" si="0"/>
        <v>月</v>
      </c>
      <c r="AU20" s="166" t="str">
        <f t="shared" si="0"/>
        <v>火</v>
      </c>
      <c r="AV20" s="180" t="str">
        <f t="shared" si="0"/>
        <v>水</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IF(U21="","",VLOOKUP(U21,シフト記号表!$D$6:$X$47,21,FALSE))</f>
        <v/>
      </c>
      <c r="V22" s="167" t="str">
        <f>IF(V21="","",VLOOKUP(V21,シフト記号表!$D$6:$X$47,21,FALSE))</f>
        <v/>
      </c>
      <c r="W22" s="167" t="str">
        <f>IF(W21="","",VLOOKUP(W21,シフト記号表!$D$6:$X$47,21,FALSE))</f>
        <v/>
      </c>
      <c r="X22" s="167" t="str">
        <f>IF(X21="","",VLOOKUP(X21,シフト記号表!$D$6:$X$47,21,FALSE))</f>
        <v/>
      </c>
      <c r="Y22" s="167" t="str">
        <f>IF(Y21="","",VLOOKUP(Y21,シフト記号表!$D$6:$X$47,21,FALSE))</f>
        <v/>
      </c>
      <c r="Z22" s="167" t="str">
        <f>IF(Z21="","",VLOOKUP(Z21,シフト記号表!$D$6:$X$47,21,FALSE))</f>
        <v/>
      </c>
      <c r="AA22" s="182" t="str">
        <f>IF(AA21="","",VLOOKUP(AA21,シフト記号表!$D$6:$X$47,21,FALSE))</f>
        <v/>
      </c>
      <c r="AB22" s="156" t="str">
        <f>IF(AB21="","",VLOOKUP(AB21,シフト記号表!$D$6:$X$47,21,FALSE))</f>
        <v/>
      </c>
      <c r="AC22" s="167" t="str">
        <f>IF(AC21="","",VLOOKUP(AC21,シフト記号表!$D$6:$X$47,21,FALSE))</f>
        <v/>
      </c>
      <c r="AD22" s="167" t="str">
        <f>IF(AD21="","",VLOOKUP(AD21,シフト記号表!$D$6:$X$47,21,FALSE))</f>
        <v/>
      </c>
      <c r="AE22" s="167" t="str">
        <f>IF(AE21="","",VLOOKUP(AE21,シフト記号表!$D$6:$X$47,21,FALSE))</f>
        <v/>
      </c>
      <c r="AF22" s="167" t="str">
        <f>IF(AF21="","",VLOOKUP(AF21,シフト記号表!$D$6:$X$47,21,FALSE))</f>
        <v/>
      </c>
      <c r="AG22" s="167" t="str">
        <f>IF(AG21="","",VLOOKUP(AG21,シフト記号表!$D$6:$X$47,21,FALSE))</f>
        <v/>
      </c>
      <c r="AH22" s="182" t="str">
        <f>IF(AH21="","",VLOOKUP(AH21,シフト記号表!$D$6:$X$47,21,FALSE))</f>
        <v/>
      </c>
      <c r="AI22" s="156" t="str">
        <f>IF(AI21="","",VLOOKUP(AI21,シフト記号表!$D$6:$X$47,21,FALSE))</f>
        <v/>
      </c>
      <c r="AJ22" s="167" t="str">
        <f>IF(AJ21="","",VLOOKUP(AJ21,シフト記号表!$D$6:$X$47,21,FALSE))</f>
        <v/>
      </c>
      <c r="AK22" s="167" t="str">
        <f>IF(AK21="","",VLOOKUP(AK21,シフト記号表!$D$6:$X$47,21,FALSE))</f>
        <v/>
      </c>
      <c r="AL22" s="167" t="str">
        <f>IF(AL21="","",VLOOKUP(AL21,シフト記号表!$D$6:$X$47,21,FALSE))</f>
        <v/>
      </c>
      <c r="AM22" s="167" t="str">
        <f>IF(AM21="","",VLOOKUP(AM21,シフト記号表!$D$6:$X$47,21,FALSE))</f>
        <v/>
      </c>
      <c r="AN22" s="167" t="str">
        <f>IF(AN21="","",VLOOKUP(AN21,シフト記号表!$D$6:$X$47,21,FALSE))</f>
        <v/>
      </c>
      <c r="AO22" s="182" t="str">
        <f>IF(AO21="","",VLOOKUP(AO21,シフト記号表!$D$6:$X$47,21,FALSE))</f>
        <v/>
      </c>
      <c r="AP22" s="156" t="str">
        <f>IF(AP21="","",VLOOKUP(AP21,シフト記号表!$D$6:$X$47,21,FALSE))</f>
        <v/>
      </c>
      <c r="AQ22" s="167" t="str">
        <f>IF(AQ21="","",VLOOKUP(AQ21,シフト記号表!$D$6:$X$47,21,FALSE))</f>
        <v/>
      </c>
      <c r="AR22" s="167" t="str">
        <f>IF(AR21="","",VLOOKUP(AR21,シフト記号表!$D$6:$X$47,21,FALSE))</f>
        <v/>
      </c>
      <c r="AS22" s="167" t="str">
        <f>IF(AS21="","",VLOOKUP(AS21,シフト記号表!$D$6:$X$47,21,FALSE))</f>
        <v/>
      </c>
      <c r="AT22" s="167" t="str">
        <f>IF(AT21="","",VLOOKUP(AT21,シフト記号表!$D$6:$X$47,21,FALSE))</f>
        <v/>
      </c>
      <c r="AU22" s="167" t="str">
        <f>IF(AU21="","",VLOOKUP(AU21,シフト記号表!$D$6:$X$47,21,FALSE))</f>
        <v/>
      </c>
      <c r="AV22" s="182" t="str">
        <f>IF(AV21="","",VLOOKUP(AV21,シフト記号表!$D$6:$X$47,21,FALSE))</f>
        <v/>
      </c>
      <c r="AW22" s="156" t="str">
        <f>IF(AW21="","",VLOOKUP(AW21,シフト記号表!$D$6:$X$47,21,FALSE))</f>
        <v/>
      </c>
      <c r="AX22" s="167" t="str">
        <f>IF(AX21="","",VLOOKUP(AX21,シフト記号表!$D$6:$X$47,21,FALSE))</f>
        <v/>
      </c>
      <c r="AY22" s="167" t="str">
        <f>IF(AY21="","",VLOOKUP(AY21,シフト記号表!$D$6:$X$47,21,FALSE))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IF(U21="","",VLOOKUP(U21,シフト記号表!$D$6:$Z$47,23,FALSE))</f>
        <v/>
      </c>
      <c r="V23" s="168" t="str">
        <f>IF(V21="","",VLOOKUP(V21,シフト記号表!$D$6:$Z$47,23,FALSE))</f>
        <v/>
      </c>
      <c r="W23" s="168" t="str">
        <f>IF(W21="","",VLOOKUP(W21,シフト記号表!$D$6:$Z$47,23,FALSE))</f>
        <v/>
      </c>
      <c r="X23" s="168" t="str">
        <f>IF(X21="","",VLOOKUP(X21,シフト記号表!$D$6:$Z$47,23,FALSE))</f>
        <v/>
      </c>
      <c r="Y23" s="168" t="str">
        <f>IF(Y21="","",VLOOKUP(Y21,シフト記号表!$D$6:$Z$47,23,FALSE))</f>
        <v/>
      </c>
      <c r="Z23" s="168" t="str">
        <f>IF(Z21="","",VLOOKUP(Z21,シフト記号表!$D$6:$Z$47,23,FALSE))</f>
        <v/>
      </c>
      <c r="AA23" s="183" t="str">
        <f>IF(AA21="","",VLOOKUP(AA21,シフト記号表!$D$6:$Z$47,23,FALSE))</f>
        <v/>
      </c>
      <c r="AB23" s="157" t="str">
        <f>IF(AB21="","",VLOOKUP(AB21,シフト記号表!$D$6:$Z$47,23,FALSE))</f>
        <v/>
      </c>
      <c r="AC23" s="168" t="str">
        <f>IF(AC21="","",VLOOKUP(AC21,シフト記号表!$D$6:$Z$47,23,FALSE))</f>
        <v/>
      </c>
      <c r="AD23" s="168" t="str">
        <f>IF(AD21="","",VLOOKUP(AD21,シフト記号表!$D$6:$Z$47,23,FALSE))</f>
        <v/>
      </c>
      <c r="AE23" s="168" t="str">
        <f>IF(AE21="","",VLOOKUP(AE21,シフト記号表!$D$6:$Z$47,23,FALSE))</f>
        <v/>
      </c>
      <c r="AF23" s="168" t="str">
        <f>IF(AF21="","",VLOOKUP(AF21,シフト記号表!$D$6:$Z$47,23,FALSE))</f>
        <v/>
      </c>
      <c r="AG23" s="168" t="str">
        <f>IF(AG21="","",VLOOKUP(AG21,シフト記号表!$D$6:$Z$47,23,FALSE))</f>
        <v/>
      </c>
      <c r="AH23" s="183" t="str">
        <f>IF(AH21="","",VLOOKUP(AH21,シフト記号表!$D$6:$Z$47,23,FALSE))</f>
        <v/>
      </c>
      <c r="AI23" s="157" t="str">
        <f>IF(AI21="","",VLOOKUP(AI21,シフト記号表!$D$6:$Z$47,23,FALSE))</f>
        <v/>
      </c>
      <c r="AJ23" s="168" t="str">
        <f>IF(AJ21="","",VLOOKUP(AJ21,シフト記号表!$D$6:$Z$47,23,FALSE))</f>
        <v/>
      </c>
      <c r="AK23" s="168" t="str">
        <f>IF(AK21="","",VLOOKUP(AK21,シフト記号表!$D$6:$Z$47,23,FALSE))</f>
        <v/>
      </c>
      <c r="AL23" s="168" t="str">
        <f>IF(AL21="","",VLOOKUP(AL21,シフト記号表!$D$6:$Z$47,23,FALSE))</f>
        <v/>
      </c>
      <c r="AM23" s="168" t="str">
        <f>IF(AM21="","",VLOOKUP(AM21,シフト記号表!$D$6:$Z$47,23,FALSE))</f>
        <v/>
      </c>
      <c r="AN23" s="168" t="str">
        <f>IF(AN21="","",VLOOKUP(AN21,シフト記号表!$D$6:$Z$47,23,FALSE))</f>
        <v/>
      </c>
      <c r="AO23" s="183" t="str">
        <f>IF(AO21="","",VLOOKUP(AO21,シフト記号表!$D$6:$Z$47,23,FALSE))</f>
        <v/>
      </c>
      <c r="AP23" s="157" t="str">
        <f>IF(AP21="","",VLOOKUP(AP21,シフト記号表!$D$6:$Z$47,23,FALSE))</f>
        <v/>
      </c>
      <c r="AQ23" s="168" t="str">
        <f>IF(AQ21="","",VLOOKUP(AQ21,シフト記号表!$D$6:$Z$47,23,FALSE))</f>
        <v/>
      </c>
      <c r="AR23" s="168" t="str">
        <f>IF(AR21="","",VLOOKUP(AR21,シフト記号表!$D$6:$Z$47,23,FALSE))</f>
        <v/>
      </c>
      <c r="AS23" s="168" t="str">
        <f>IF(AS21="","",VLOOKUP(AS21,シフト記号表!$D$6:$Z$47,23,FALSE))</f>
        <v/>
      </c>
      <c r="AT23" s="168" t="str">
        <f>IF(AT21="","",VLOOKUP(AT21,シフト記号表!$D$6:$Z$47,23,FALSE))</f>
        <v/>
      </c>
      <c r="AU23" s="168" t="str">
        <f>IF(AU21="","",VLOOKUP(AU21,シフト記号表!$D$6:$Z$47,23,FALSE))</f>
        <v/>
      </c>
      <c r="AV23" s="183" t="str">
        <f>IF(AV21="","",VLOOKUP(AV21,シフト記号表!$D$6:$Z$47,23,FALSE))</f>
        <v/>
      </c>
      <c r="AW23" s="157" t="str">
        <f>IF(AW21="","",VLOOKUP(AW21,シフト記号表!$D$6:$Z$47,23,FALSE))</f>
        <v/>
      </c>
      <c r="AX23" s="168" t="str">
        <f>IF(AX21="","",VLOOKUP(AX21,シフト記号表!$D$6:$Z$47,23,FALSE))</f>
        <v/>
      </c>
      <c r="AY23" s="168" t="str">
        <f>IF(AY21="","",VLOOKUP(AY21,シフト記号表!$D$6:$Z$47,23,FALSE))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IF(U24="","",VLOOKUP(U24,シフト記号表!$D$6:$X$47,21,FALSE))</f>
        <v/>
      </c>
      <c r="V25" s="167" t="str">
        <f>IF(V24="","",VLOOKUP(V24,シフト記号表!$D$6:$X$47,21,FALSE))</f>
        <v/>
      </c>
      <c r="W25" s="167" t="str">
        <f>IF(W24="","",VLOOKUP(W24,シフト記号表!$D$6:$X$47,21,FALSE))</f>
        <v/>
      </c>
      <c r="X25" s="167" t="str">
        <f>IF(X24="","",VLOOKUP(X24,シフト記号表!$D$6:$X$47,21,FALSE))</f>
        <v/>
      </c>
      <c r="Y25" s="167" t="str">
        <f>IF(Y24="","",VLOOKUP(Y24,シフト記号表!$D$6:$X$47,21,FALSE))</f>
        <v/>
      </c>
      <c r="Z25" s="167" t="str">
        <f>IF(Z24="","",VLOOKUP(Z24,シフト記号表!$D$6:$X$47,21,FALSE))</f>
        <v/>
      </c>
      <c r="AA25" s="182" t="str">
        <f>IF(AA24="","",VLOOKUP(AA24,シフト記号表!$D$6:$X$47,21,FALSE))</f>
        <v/>
      </c>
      <c r="AB25" s="156" t="str">
        <f>IF(AB24="","",VLOOKUP(AB24,シフト記号表!$D$6:$X$47,21,FALSE))</f>
        <v/>
      </c>
      <c r="AC25" s="167" t="str">
        <f>IF(AC24="","",VLOOKUP(AC24,シフト記号表!$D$6:$X$47,21,FALSE))</f>
        <v/>
      </c>
      <c r="AD25" s="167" t="str">
        <f>IF(AD24="","",VLOOKUP(AD24,シフト記号表!$D$6:$X$47,21,FALSE))</f>
        <v/>
      </c>
      <c r="AE25" s="167" t="str">
        <f>IF(AE24="","",VLOOKUP(AE24,シフト記号表!$D$6:$X$47,21,FALSE))</f>
        <v/>
      </c>
      <c r="AF25" s="167" t="str">
        <f>IF(AF24="","",VLOOKUP(AF24,シフト記号表!$D$6:$X$47,21,FALSE))</f>
        <v/>
      </c>
      <c r="AG25" s="167" t="str">
        <f>IF(AG24="","",VLOOKUP(AG24,シフト記号表!$D$6:$X$47,21,FALSE))</f>
        <v/>
      </c>
      <c r="AH25" s="182" t="str">
        <f>IF(AH24="","",VLOOKUP(AH24,シフト記号表!$D$6:$X$47,21,FALSE))</f>
        <v/>
      </c>
      <c r="AI25" s="156" t="str">
        <f>IF(AI24="","",VLOOKUP(AI24,シフト記号表!$D$6:$X$47,21,FALSE))</f>
        <v/>
      </c>
      <c r="AJ25" s="167" t="str">
        <f>IF(AJ24="","",VLOOKUP(AJ24,シフト記号表!$D$6:$X$47,21,FALSE))</f>
        <v/>
      </c>
      <c r="AK25" s="167" t="str">
        <f>IF(AK24="","",VLOOKUP(AK24,シフト記号表!$D$6:$X$47,21,FALSE))</f>
        <v/>
      </c>
      <c r="AL25" s="167" t="str">
        <f>IF(AL24="","",VLOOKUP(AL24,シフト記号表!$D$6:$X$47,21,FALSE))</f>
        <v/>
      </c>
      <c r="AM25" s="167" t="str">
        <f>IF(AM24="","",VLOOKUP(AM24,シフト記号表!$D$6:$X$47,21,FALSE))</f>
        <v/>
      </c>
      <c r="AN25" s="167" t="str">
        <f>IF(AN24="","",VLOOKUP(AN24,シフト記号表!$D$6:$X$47,21,FALSE))</f>
        <v/>
      </c>
      <c r="AO25" s="182" t="str">
        <f>IF(AO24="","",VLOOKUP(AO24,シフト記号表!$D$6:$X$47,21,FALSE))</f>
        <v/>
      </c>
      <c r="AP25" s="156" t="str">
        <f>IF(AP24="","",VLOOKUP(AP24,シフト記号表!$D$6:$X$47,21,FALSE))</f>
        <v/>
      </c>
      <c r="AQ25" s="167" t="str">
        <f>IF(AQ24="","",VLOOKUP(AQ24,シフト記号表!$D$6:$X$47,21,FALSE))</f>
        <v/>
      </c>
      <c r="AR25" s="167" t="str">
        <f>IF(AR24="","",VLOOKUP(AR24,シフト記号表!$D$6:$X$47,21,FALSE))</f>
        <v/>
      </c>
      <c r="AS25" s="167" t="str">
        <f>IF(AS24="","",VLOOKUP(AS24,シフト記号表!$D$6:$X$47,21,FALSE))</f>
        <v/>
      </c>
      <c r="AT25" s="167" t="str">
        <f>IF(AT24="","",VLOOKUP(AT24,シフト記号表!$D$6:$X$47,21,FALSE))</f>
        <v/>
      </c>
      <c r="AU25" s="167" t="str">
        <f>IF(AU24="","",VLOOKUP(AU24,シフト記号表!$D$6:$X$47,21,FALSE))</f>
        <v/>
      </c>
      <c r="AV25" s="182" t="str">
        <f>IF(AV24="","",VLOOKUP(AV24,シフト記号表!$D$6:$X$47,21,FALSE))</f>
        <v/>
      </c>
      <c r="AW25" s="156" t="str">
        <f>IF(AW24="","",VLOOKUP(AW24,シフト記号表!$D$6:$X$47,21,FALSE))</f>
        <v/>
      </c>
      <c r="AX25" s="167" t="str">
        <f>IF(AX24="","",VLOOKUP(AX24,シフト記号表!$D$6:$X$47,21,FALSE))</f>
        <v/>
      </c>
      <c r="AY25" s="167" t="str">
        <f>IF(AY24="","",VLOOKUP(AY24,シフト記号表!$D$6:$X$47,21,FALSE))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IF(U24="","",VLOOKUP(U24,シフト記号表!$D$6:$Z$47,23,FALSE))</f>
        <v/>
      </c>
      <c r="V26" s="168" t="str">
        <f>IF(V24="","",VLOOKUP(V24,シフト記号表!$D$6:$Z$47,23,FALSE))</f>
        <v/>
      </c>
      <c r="W26" s="168" t="str">
        <f>IF(W24="","",VLOOKUP(W24,シフト記号表!$D$6:$Z$47,23,FALSE))</f>
        <v/>
      </c>
      <c r="X26" s="168" t="str">
        <f>IF(X24="","",VLOOKUP(X24,シフト記号表!$D$6:$Z$47,23,FALSE))</f>
        <v/>
      </c>
      <c r="Y26" s="168" t="str">
        <f>IF(Y24="","",VLOOKUP(Y24,シフト記号表!$D$6:$Z$47,23,FALSE))</f>
        <v/>
      </c>
      <c r="Z26" s="168" t="str">
        <f>IF(Z24="","",VLOOKUP(Z24,シフト記号表!$D$6:$Z$47,23,FALSE))</f>
        <v/>
      </c>
      <c r="AA26" s="183" t="str">
        <f>IF(AA24="","",VLOOKUP(AA24,シフト記号表!$D$6:$Z$47,23,FALSE))</f>
        <v/>
      </c>
      <c r="AB26" s="157" t="str">
        <f>IF(AB24="","",VLOOKUP(AB24,シフト記号表!$D$6:$Z$47,23,FALSE))</f>
        <v/>
      </c>
      <c r="AC26" s="168" t="str">
        <f>IF(AC24="","",VLOOKUP(AC24,シフト記号表!$D$6:$Z$47,23,FALSE))</f>
        <v/>
      </c>
      <c r="AD26" s="168" t="str">
        <f>IF(AD24="","",VLOOKUP(AD24,シフト記号表!$D$6:$Z$47,23,FALSE))</f>
        <v/>
      </c>
      <c r="AE26" s="168" t="str">
        <f>IF(AE24="","",VLOOKUP(AE24,シフト記号表!$D$6:$Z$47,23,FALSE))</f>
        <v/>
      </c>
      <c r="AF26" s="168" t="str">
        <f>IF(AF24="","",VLOOKUP(AF24,シフト記号表!$D$6:$Z$47,23,FALSE))</f>
        <v/>
      </c>
      <c r="AG26" s="168" t="str">
        <f>IF(AG24="","",VLOOKUP(AG24,シフト記号表!$D$6:$Z$47,23,FALSE))</f>
        <v/>
      </c>
      <c r="AH26" s="183" t="str">
        <f>IF(AH24="","",VLOOKUP(AH24,シフト記号表!$D$6:$Z$47,23,FALSE))</f>
        <v/>
      </c>
      <c r="AI26" s="157" t="str">
        <f>IF(AI24="","",VLOOKUP(AI24,シフト記号表!$D$6:$Z$47,23,FALSE))</f>
        <v/>
      </c>
      <c r="AJ26" s="168" t="str">
        <f>IF(AJ24="","",VLOOKUP(AJ24,シフト記号表!$D$6:$Z$47,23,FALSE))</f>
        <v/>
      </c>
      <c r="AK26" s="168" t="str">
        <f>IF(AK24="","",VLOOKUP(AK24,シフト記号表!$D$6:$Z$47,23,FALSE))</f>
        <v/>
      </c>
      <c r="AL26" s="168" t="str">
        <f>IF(AL24="","",VLOOKUP(AL24,シフト記号表!$D$6:$Z$47,23,FALSE))</f>
        <v/>
      </c>
      <c r="AM26" s="168" t="str">
        <f>IF(AM24="","",VLOOKUP(AM24,シフト記号表!$D$6:$Z$47,23,FALSE))</f>
        <v/>
      </c>
      <c r="AN26" s="168" t="str">
        <f>IF(AN24="","",VLOOKUP(AN24,シフト記号表!$D$6:$Z$47,23,FALSE))</f>
        <v/>
      </c>
      <c r="AO26" s="183" t="str">
        <f>IF(AO24="","",VLOOKUP(AO24,シフト記号表!$D$6:$Z$47,23,FALSE))</f>
        <v/>
      </c>
      <c r="AP26" s="157" t="str">
        <f>IF(AP24="","",VLOOKUP(AP24,シフト記号表!$D$6:$Z$47,23,FALSE))</f>
        <v/>
      </c>
      <c r="AQ26" s="168" t="str">
        <f>IF(AQ24="","",VLOOKUP(AQ24,シフト記号表!$D$6:$Z$47,23,FALSE))</f>
        <v/>
      </c>
      <c r="AR26" s="168" t="str">
        <f>IF(AR24="","",VLOOKUP(AR24,シフト記号表!$D$6:$Z$47,23,FALSE))</f>
        <v/>
      </c>
      <c r="AS26" s="168" t="str">
        <f>IF(AS24="","",VLOOKUP(AS24,シフト記号表!$D$6:$Z$47,23,FALSE))</f>
        <v/>
      </c>
      <c r="AT26" s="168" t="str">
        <f>IF(AT24="","",VLOOKUP(AT24,シフト記号表!$D$6:$Z$47,23,FALSE))</f>
        <v/>
      </c>
      <c r="AU26" s="168" t="str">
        <f>IF(AU24="","",VLOOKUP(AU24,シフト記号表!$D$6:$Z$47,23,FALSE))</f>
        <v/>
      </c>
      <c r="AV26" s="183" t="str">
        <f>IF(AV24="","",VLOOKUP(AV24,シフト記号表!$D$6:$Z$47,23,FALSE))</f>
        <v/>
      </c>
      <c r="AW26" s="157" t="str">
        <f>IF(AW24="","",VLOOKUP(AW24,シフト記号表!$D$6:$Z$47,23,FALSE))</f>
        <v/>
      </c>
      <c r="AX26" s="168" t="str">
        <f>IF(AX24="","",VLOOKUP(AX24,シフト記号表!$D$6:$Z$47,23,FALSE))</f>
        <v/>
      </c>
      <c r="AY26" s="168" t="str">
        <f>IF(AY24="","",VLOOKUP(AY24,シフト記号表!$D$6:$Z$47,23,FALSE))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IF(U27="","",VLOOKUP(U27,シフト記号表!$D$6:$X$47,21,FALSE))</f>
        <v/>
      </c>
      <c r="V28" s="167" t="str">
        <f>IF(V27="","",VLOOKUP(V27,シフト記号表!$D$6:$X$47,21,FALSE))</f>
        <v/>
      </c>
      <c r="W28" s="167" t="str">
        <f>IF(W27="","",VLOOKUP(W27,シフト記号表!$D$6:$X$47,21,FALSE))</f>
        <v/>
      </c>
      <c r="X28" s="167" t="str">
        <f>IF(X27="","",VLOOKUP(X27,シフト記号表!$D$6:$X$47,21,FALSE))</f>
        <v/>
      </c>
      <c r="Y28" s="167" t="str">
        <f>IF(Y27="","",VLOOKUP(Y27,シフト記号表!$D$6:$X$47,21,FALSE))</f>
        <v/>
      </c>
      <c r="Z28" s="167" t="str">
        <f>IF(Z27="","",VLOOKUP(Z27,シフト記号表!$D$6:$X$47,21,FALSE))</f>
        <v/>
      </c>
      <c r="AA28" s="182" t="str">
        <f>IF(AA27="","",VLOOKUP(AA27,シフト記号表!$D$6:$X$47,21,FALSE))</f>
        <v/>
      </c>
      <c r="AB28" s="156" t="str">
        <f>IF(AB27="","",VLOOKUP(AB27,シフト記号表!$D$6:$X$47,21,FALSE))</f>
        <v/>
      </c>
      <c r="AC28" s="167" t="str">
        <f>IF(AC27="","",VLOOKUP(AC27,シフト記号表!$D$6:$X$47,21,FALSE))</f>
        <v/>
      </c>
      <c r="AD28" s="167" t="str">
        <f>IF(AD27="","",VLOOKUP(AD27,シフト記号表!$D$6:$X$47,21,FALSE))</f>
        <v/>
      </c>
      <c r="AE28" s="167" t="str">
        <f>IF(AE27="","",VLOOKUP(AE27,シフト記号表!$D$6:$X$47,21,FALSE))</f>
        <v/>
      </c>
      <c r="AF28" s="167" t="str">
        <f>IF(AF27="","",VLOOKUP(AF27,シフト記号表!$D$6:$X$47,21,FALSE))</f>
        <v/>
      </c>
      <c r="AG28" s="167" t="str">
        <f>IF(AG27="","",VLOOKUP(AG27,シフト記号表!$D$6:$X$47,21,FALSE))</f>
        <v/>
      </c>
      <c r="AH28" s="182" t="str">
        <f>IF(AH27="","",VLOOKUP(AH27,シフト記号表!$D$6:$X$47,21,FALSE))</f>
        <v/>
      </c>
      <c r="AI28" s="156" t="str">
        <f>IF(AI27="","",VLOOKUP(AI27,シフト記号表!$D$6:$X$47,21,FALSE))</f>
        <v/>
      </c>
      <c r="AJ28" s="167" t="str">
        <f>IF(AJ27="","",VLOOKUP(AJ27,シフト記号表!$D$6:$X$47,21,FALSE))</f>
        <v/>
      </c>
      <c r="AK28" s="167" t="str">
        <f>IF(AK27="","",VLOOKUP(AK27,シフト記号表!$D$6:$X$47,21,FALSE))</f>
        <v/>
      </c>
      <c r="AL28" s="167" t="str">
        <f>IF(AL27="","",VLOOKUP(AL27,シフト記号表!$D$6:$X$47,21,FALSE))</f>
        <v/>
      </c>
      <c r="AM28" s="167" t="str">
        <f>IF(AM27="","",VLOOKUP(AM27,シフト記号表!$D$6:$X$47,21,FALSE))</f>
        <v/>
      </c>
      <c r="AN28" s="167" t="str">
        <f>IF(AN27="","",VLOOKUP(AN27,シフト記号表!$D$6:$X$47,21,FALSE))</f>
        <v/>
      </c>
      <c r="AO28" s="182" t="str">
        <f>IF(AO27="","",VLOOKUP(AO27,シフト記号表!$D$6:$X$47,21,FALSE))</f>
        <v/>
      </c>
      <c r="AP28" s="156" t="str">
        <f>IF(AP27="","",VLOOKUP(AP27,シフト記号表!$D$6:$X$47,21,FALSE))</f>
        <v/>
      </c>
      <c r="AQ28" s="167" t="str">
        <f>IF(AQ27="","",VLOOKUP(AQ27,シフト記号表!$D$6:$X$47,21,FALSE))</f>
        <v/>
      </c>
      <c r="AR28" s="167" t="str">
        <f>IF(AR27="","",VLOOKUP(AR27,シフト記号表!$D$6:$X$47,21,FALSE))</f>
        <v/>
      </c>
      <c r="AS28" s="167" t="str">
        <f>IF(AS27="","",VLOOKUP(AS27,シフト記号表!$D$6:$X$47,21,FALSE))</f>
        <v/>
      </c>
      <c r="AT28" s="167" t="str">
        <f>IF(AT27="","",VLOOKUP(AT27,シフト記号表!$D$6:$X$47,21,FALSE))</f>
        <v/>
      </c>
      <c r="AU28" s="167" t="str">
        <f>IF(AU27="","",VLOOKUP(AU27,シフト記号表!$D$6:$X$47,21,FALSE))</f>
        <v/>
      </c>
      <c r="AV28" s="182" t="str">
        <f>IF(AV27="","",VLOOKUP(AV27,シフト記号表!$D$6:$X$47,21,FALSE))</f>
        <v/>
      </c>
      <c r="AW28" s="156" t="str">
        <f>IF(AW27="","",VLOOKUP(AW27,シフト記号表!$D$6:$X$47,21,FALSE))</f>
        <v/>
      </c>
      <c r="AX28" s="167" t="str">
        <f>IF(AX27="","",VLOOKUP(AX27,シフト記号表!$D$6:$X$47,21,FALSE))</f>
        <v/>
      </c>
      <c r="AY28" s="167" t="str">
        <f>IF(AY27="","",VLOOKUP(AY27,シフト記号表!$D$6:$X$47,21,FALSE))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IF(U27="","",VLOOKUP(U27,シフト記号表!$D$6:$Z$47,23,FALSE))</f>
        <v/>
      </c>
      <c r="V29" s="168" t="str">
        <f>IF(V27="","",VLOOKUP(V27,シフト記号表!$D$6:$Z$47,23,FALSE))</f>
        <v/>
      </c>
      <c r="W29" s="168" t="str">
        <f>IF(W27="","",VLOOKUP(W27,シフト記号表!$D$6:$Z$47,23,FALSE))</f>
        <v/>
      </c>
      <c r="X29" s="168" t="str">
        <f>IF(X27="","",VLOOKUP(X27,シフト記号表!$D$6:$Z$47,23,FALSE))</f>
        <v/>
      </c>
      <c r="Y29" s="168" t="str">
        <f>IF(Y27="","",VLOOKUP(Y27,シフト記号表!$D$6:$Z$47,23,FALSE))</f>
        <v/>
      </c>
      <c r="Z29" s="168" t="str">
        <f>IF(Z27="","",VLOOKUP(Z27,シフト記号表!$D$6:$Z$47,23,FALSE))</f>
        <v/>
      </c>
      <c r="AA29" s="183" t="str">
        <f>IF(AA27="","",VLOOKUP(AA27,シフト記号表!$D$6:$Z$47,23,FALSE))</f>
        <v/>
      </c>
      <c r="AB29" s="157" t="str">
        <f>IF(AB27="","",VLOOKUP(AB27,シフト記号表!$D$6:$Z$47,23,FALSE))</f>
        <v/>
      </c>
      <c r="AC29" s="168" t="str">
        <f>IF(AC27="","",VLOOKUP(AC27,シフト記号表!$D$6:$Z$47,23,FALSE))</f>
        <v/>
      </c>
      <c r="AD29" s="168" t="str">
        <f>IF(AD27="","",VLOOKUP(AD27,シフト記号表!$D$6:$Z$47,23,FALSE))</f>
        <v/>
      </c>
      <c r="AE29" s="168" t="str">
        <f>IF(AE27="","",VLOOKUP(AE27,シフト記号表!$D$6:$Z$47,23,FALSE))</f>
        <v/>
      </c>
      <c r="AF29" s="168" t="str">
        <f>IF(AF27="","",VLOOKUP(AF27,シフト記号表!$D$6:$Z$47,23,FALSE))</f>
        <v/>
      </c>
      <c r="AG29" s="168" t="str">
        <f>IF(AG27="","",VLOOKUP(AG27,シフト記号表!$D$6:$Z$47,23,FALSE))</f>
        <v/>
      </c>
      <c r="AH29" s="183" t="str">
        <f>IF(AH27="","",VLOOKUP(AH27,シフト記号表!$D$6:$Z$47,23,FALSE))</f>
        <v/>
      </c>
      <c r="AI29" s="157" t="str">
        <f>IF(AI27="","",VLOOKUP(AI27,シフト記号表!$D$6:$Z$47,23,FALSE))</f>
        <v/>
      </c>
      <c r="AJ29" s="168" t="str">
        <f>IF(AJ27="","",VLOOKUP(AJ27,シフト記号表!$D$6:$Z$47,23,FALSE))</f>
        <v/>
      </c>
      <c r="AK29" s="168" t="str">
        <f>IF(AK27="","",VLOOKUP(AK27,シフト記号表!$D$6:$Z$47,23,FALSE))</f>
        <v/>
      </c>
      <c r="AL29" s="168" t="str">
        <f>IF(AL27="","",VLOOKUP(AL27,シフト記号表!$D$6:$Z$47,23,FALSE))</f>
        <v/>
      </c>
      <c r="AM29" s="168" t="str">
        <f>IF(AM27="","",VLOOKUP(AM27,シフト記号表!$D$6:$Z$47,23,FALSE))</f>
        <v/>
      </c>
      <c r="AN29" s="168" t="str">
        <f>IF(AN27="","",VLOOKUP(AN27,シフト記号表!$D$6:$Z$47,23,FALSE))</f>
        <v/>
      </c>
      <c r="AO29" s="183" t="str">
        <f>IF(AO27="","",VLOOKUP(AO27,シフト記号表!$D$6:$Z$47,23,FALSE))</f>
        <v/>
      </c>
      <c r="AP29" s="157" t="str">
        <f>IF(AP27="","",VLOOKUP(AP27,シフト記号表!$D$6:$Z$47,23,FALSE))</f>
        <v/>
      </c>
      <c r="AQ29" s="168" t="str">
        <f>IF(AQ27="","",VLOOKUP(AQ27,シフト記号表!$D$6:$Z$47,23,FALSE))</f>
        <v/>
      </c>
      <c r="AR29" s="168" t="str">
        <f>IF(AR27="","",VLOOKUP(AR27,シフト記号表!$D$6:$Z$47,23,FALSE))</f>
        <v/>
      </c>
      <c r="AS29" s="168" t="str">
        <f>IF(AS27="","",VLOOKUP(AS27,シフト記号表!$D$6:$Z$47,23,FALSE))</f>
        <v/>
      </c>
      <c r="AT29" s="168" t="str">
        <f>IF(AT27="","",VLOOKUP(AT27,シフト記号表!$D$6:$Z$47,23,FALSE))</f>
        <v/>
      </c>
      <c r="AU29" s="168" t="str">
        <f>IF(AU27="","",VLOOKUP(AU27,シフト記号表!$D$6:$Z$47,23,FALSE))</f>
        <v/>
      </c>
      <c r="AV29" s="183" t="str">
        <f>IF(AV27="","",VLOOKUP(AV27,シフト記号表!$D$6:$Z$47,23,FALSE))</f>
        <v/>
      </c>
      <c r="AW29" s="157" t="str">
        <f>IF(AW27="","",VLOOKUP(AW27,シフト記号表!$D$6:$Z$47,23,FALSE))</f>
        <v/>
      </c>
      <c r="AX29" s="168" t="str">
        <f>IF(AX27="","",VLOOKUP(AX27,シフト記号表!$D$6:$Z$47,23,FALSE))</f>
        <v/>
      </c>
      <c r="AY29" s="168" t="str">
        <f>IF(AY27="","",VLOOKUP(AY27,シフト記号表!$D$6:$Z$47,23,FALSE))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IF(U30="","",VLOOKUP(U30,シフト記号表!$D$6:$X$47,21,FALSE))</f>
        <v/>
      </c>
      <c r="V31" s="167" t="str">
        <f>IF(V30="","",VLOOKUP(V30,シフト記号表!$D$6:$X$47,21,FALSE))</f>
        <v/>
      </c>
      <c r="W31" s="167" t="str">
        <f>IF(W30="","",VLOOKUP(W30,シフト記号表!$D$6:$X$47,21,FALSE))</f>
        <v/>
      </c>
      <c r="X31" s="167" t="str">
        <f>IF(X30="","",VLOOKUP(X30,シフト記号表!$D$6:$X$47,21,FALSE))</f>
        <v/>
      </c>
      <c r="Y31" s="167" t="str">
        <f>IF(Y30="","",VLOOKUP(Y30,シフト記号表!$D$6:$X$47,21,FALSE))</f>
        <v/>
      </c>
      <c r="Z31" s="167" t="str">
        <f>IF(Z30="","",VLOOKUP(Z30,シフト記号表!$D$6:$X$47,21,FALSE))</f>
        <v/>
      </c>
      <c r="AA31" s="182" t="str">
        <f>IF(AA30="","",VLOOKUP(AA30,シフト記号表!$D$6:$X$47,21,FALSE))</f>
        <v/>
      </c>
      <c r="AB31" s="156" t="str">
        <f>IF(AB30="","",VLOOKUP(AB30,シフト記号表!$D$6:$X$47,21,FALSE))</f>
        <v/>
      </c>
      <c r="AC31" s="167" t="str">
        <f>IF(AC30="","",VLOOKUP(AC30,シフト記号表!$D$6:$X$47,21,FALSE))</f>
        <v/>
      </c>
      <c r="AD31" s="167" t="str">
        <f>IF(AD30="","",VLOOKUP(AD30,シフト記号表!$D$6:$X$47,21,FALSE))</f>
        <v/>
      </c>
      <c r="AE31" s="167" t="str">
        <f>IF(AE30="","",VLOOKUP(AE30,シフト記号表!$D$6:$X$47,21,FALSE))</f>
        <v/>
      </c>
      <c r="AF31" s="167" t="str">
        <f>IF(AF30="","",VLOOKUP(AF30,シフト記号表!$D$6:$X$47,21,FALSE))</f>
        <v/>
      </c>
      <c r="AG31" s="167" t="str">
        <f>IF(AG30="","",VLOOKUP(AG30,シフト記号表!$D$6:$X$47,21,FALSE))</f>
        <v/>
      </c>
      <c r="AH31" s="182" t="str">
        <f>IF(AH30="","",VLOOKUP(AH30,シフト記号表!$D$6:$X$47,21,FALSE))</f>
        <v/>
      </c>
      <c r="AI31" s="156" t="str">
        <f>IF(AI30="","",VLOOKUP(AI30,シフト記号表!$D$6:$X$47,21,FALSE))</f>
        <v/>
      </c>
      <c r="AJ31" s="167" t="str">
        <f>IF(AJ30="","",VLOOKUP(AJ30,シフト記号表!$D$6:$X$47,21,FALSE))</f>
        <v/>
      </c>
      <c r="AK31" s="167" t="str">
        <f>IF(AK30="","",VLOOKUP(AK30,シフト記号表!$D$6:$X$47,21,FALSE))</f>
        <v/>
      </c>
      <c r="AL31" s="167" t="str">
        <f>IF(AL30="","",VLOOKUP(AL30,シフト記号表!$D$6:$X$47,21,FALSE))</f>
        <v/>
      </c>
      <c r="AM31" s="167" t="str">
        <f>IF(AM30="","",VLOOKUP(AM30,シフト記号表!$D$6:$X$47,21,FALSE))</f>
        <v/>
      </c>
      <c r="AN31" s="167" t="str">
        <f>IF(AN30="","",VLOOKUP(AN30,シフト記号表!$D$6:$X$47,21,FALSE))</f>
        <v/>
      </c>
      <c r="AO31" s="182" t="str">
        <f>IF(AO30="","",VLOOKUP(AO30,シフト記号表!$D$6:$X$47,21,FALSE))</f>
        <v/>
      </c>
      <c r="AP31" s="156" t="str">
        <f>IF(AP30="","",VLOOKUP(AP30,シフト記号表!$D$6:$X$47,21,FALSE))</f>
        <v/>
      </c>
      <c r="AQ31" s="167" t="str">
        <f>IF(AQ30="","",VLOOKUP(AQ30,シフト記号表!$D$6:$X$47,21,FALSE))</f>
        <v/>
      </c>
      <c r="AR31" s="167" t="str">
        <f>IF(AR30="","",VLOOKUP(AR30,シフト記号表!$D$6:$X$47,21,FALSE))</f>
        <v/>
      </c>
      <c r="AS31" s="167" t="str">
        <f>IF(AS30="","",VLOOKUP(AS30,シフト記号表!$D$6:$X$47,21,FALSE))</f>
        <v/>
      </c>
      <c r="AT31" s="167" t="str">
        <f>IF(AT30="","",VLOOKUP(AT30,シフト記号表!$D$6:$X$47,21,FALSE))</f>
        <v/>
      </c>
      <c r="AU31" s="167" t="str">
        <f>IF(AU30="","",VLOOKUP(AU30,シフト記号表!$D$6:$X$47,21,FALSE))</f>
        <v/>
      </c>
      <c r="AV31" s="182" t="str">
        <f>IF(AV30="","",VLOOKUP(AV30,シフト記号表!$D$6:$X$47,21,FALSE))</f>
        <v/>
      </c>
      <c r="AW31" s="156" t="str">
        <f>IF(AW30="","",VLOOKUP(AW30,シフト記号表!$D$6:$X$47,21,FALSE))</f>
        <v/>
      </c>
      <c r="AX31" s="167" t="str">
        <f>IF(AX30="","",VLOOKUP(AX30,シフト記号表!$D$6:$X$47,21,FALSE))</f>
        <v/>
      </c>
      <c r="AY31" s="167" t="str">
        <f>IF(AY30="","",VLOOKUP(AY30,シフト記号表!$D$6:$X$47,21,FALSE))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IF(U30="","",VLOOKUP(U30,シフト記号表!$D$6:$Z$47,23,FALSE))</f>
        <v/>
      </c>
      <c r="V32" s="168" t="str">
        <f>IF(V30="","",VLOOKUP(V30,シフト記号表!$D$6:$Z$47,23,FALSE))</f>
        <v/>
      </c>
      <c r="W32" s="168" t="str">
        <f>IF(W30="","",VLOOKUP(W30,シフト記号表!$D$6:$Z$47,23,FALSE))</f>
        <v/>
      </c>
      <c r="X32" s="168" t="str">
        <f>IF(X30="","",VLOOKUP(X30,シフト記号表!$D$6:$Z$47,23,FALSE))</f>
        <v/>
      </c>
      <c r="Y32" s="168" t="str">
        <f>IF(Y30="","",VLOOKUP(Y30,シフト記号表!$D$6:$Z$47,23,FALSE))</f>
        <v/>
      </c>
      <c r="Z32" s="168" t="str">
        <f>IF(Z30="","",VLOOKUP(Z30,シフト記号表!$D$6:$Z$47,23,FALSE))</f>
        <v/>
      </c>
      <c r="AA32" s="183" t="str">
        <f>IF(AA30="","",VLOOKUP(AA30,シフト記号表!$D$6:$Z$47,23,FALSE))</f>
        <v/>
      </c>
      <c r="AB32" s="157" t="str">
        <f>IF(AB30="","",VLOOKUP(AB30,シフト記号表!$D$6:$Z$47,23,FALSE))</f>
        <v/>
      </c>
      <c r="AC32" s="168" t="str">
        <f>IF(AC30="","",VLOOKUP(AC30,シフト記号表!$D$6:$Z$47,23,FALSE))</f>
        <v/>
      </c>
      <c r="AD32" s="168" t="str">
        <f>IF(AD30="","",VLOOKUP(AD30,シフト記号表!$D$6:$Z$47,23,FALSE))</f>
        <v/>
      </c>
      <c r="AE32" s="168" t="str">
        <f>IF(AE30="","",VLOOKUP(AE30,シフト記号表!$D$6:$Z$47,23,FALSE))</f>
        <v/>
      </c>
      <c r="AF32" s="168" t="str">
        <f>IF(AF30="","",VLOOKUP(AF30,シフト記号表!$D$6:$Z$47,23,FALSE))</f>
        <v/>
      </c>
      <c r="AG32" s="168" t="str">
        <f>IF(AG30="","",VLOOKUP(AG30,シフト記号表!$D$6:$Z$47,23,FALSE))</f>
        <v/>
      </c>
      <c r="AH32" s="183" t="str">
        <f>IF(AH30="","",VLOOKUP(AH30,シフト記号表!$D$6:$Z$47,23,FALSE))</f>
        <v/>
      </c>
      <c r="AI32" s="157" t="str">
        <f>IF(AI30="","",VLOOKUP(AI30,シフト記号表!$D$6:$Z$47,23,FALSE))</f>
        <v/>
      </c>
      <c r="AJ32" s="168" t="str">
        <f>IF(AJ30="","",VLOOKUP(AJ30,シフト記号表!$D$6:$Z$47,23,FALSE))</f>
        <v/>
      </c>
      <c r="AK32" s="168" t="str">
        <f>IF(AK30="","",VLOOKUP(AK30,シフト記号表!$D$6:$Z$47,23,FALSE))</f>
        <v/>
      </c>
      <c r="AL32" s="168" t="str">
        <f>IF(AL30="","",VLOOKUP(AL30,シフト記号表!$D$6:$Z$47,23,FALSE))</f>
        <v/>
      </c>
      <c r="AM32" s="168" t="str">
        <f>IF(AM30="","",VLOOKUP(AM30,シフト記号表!$D$6:$Z$47,23,FALSE))</f>
        <v/>
      </c>
      <c r="AN32" s="168" t="str">
        <f>IF(AN30="","",VLOOKUP(AN30,シフト記号表!$D$6:$Z$47,23,FALSE))</f>
        <v/>
      </c>
      <c r="AO32" s="183" t="str">
        <f>IF(AO30="","",VLOOKUP(AO30,シフト記号表!$D$6:$Z$47,23,FALSE))</f>
        <v/>
      </c>
      <c r="AP32" s="157" t="str">
        <f>IF(AP30="","",VLOOKUP(AP30,シフト記号表!$D$6:$Z$47,23,FALSE))</f>
        <v/>
      </c>
      <c r="AQ32" s="168" t="str">
        <f>IF(AQ30="","",VLOOKUP(AQ30,シフト記号表!$D$6:$Z$47,23,FALSE))</f>
        <v/>
      </c>
      <c r="AR32" s="168" t="str">
        <f>IF(AR30="","",VLOOKUP(AR30,シフト記号表!$D$6:$Z$47,23,FALSE))</f>
        <v/>
      </c>
      <c r="AS32" s="168" t="str">
        <f>IF(AS30="","",VLOOKUP(AS30,シフト記号表!$D$6:$Z$47,23,FALSE))</f>
        <v/>
      </c>
      <c r="AT32" s="168" t="str">
        <f>IF(AT30="","",VLOOKUP(AT30,シフト記号表!$D$6:$Z$47,23,FALSE))</f>
        <v/>
      </c>
      <c r="AU32" s="168" t="str">
        <f>IF(AU30="","",VLOOKUP(AU30,シフト記号表!$D$6:$Z$47,23,FALSE))</f>
        <v/>
      </c>
      <c r="AV32" s="183" t="str">
        <f>IF(AV30="","",VLOOKUP(AV30,シフト記号表!$D$6:$Z$47,23,FALSE))</f>
        <v/>
      </c>
      <c r="AW32" s="157" t="str">
        <f>IF(AW30="","",VLOOKUP(AW30,シフト記号表!$D$6:$Z$47,23,FALSE))</f>
        <v/>
      </c>
      <c r="AX32" s="168" t="str">
        <f>IF(AX30="","",VLOOKUP(AX30,シフト記号表!$D$6:$Z$47,23,FALSE))</f>
        <v/>
      </c>
      <c r="AY32" s="168" t="str">
        <f>IF(AY30="","",VLOOKUP(AY30,シフト記号表!$D$6:$Z$47,23,FALSE))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IF(U33="","",VLOOKUP(U33,シフト記号表!$D$6:$X$47,21,FALSE))</f>
        <v/>
      </c>
      <c r="V34" s="167" t="str">
        <f>IF(V33="","",VLOOKUP(V33,シフト記号表!$D$6:$X$47,21,FALSE))</f>
        <v/>
      </c>
      <c r="W34" s="167" t="str">
        <f>IF(W33="","",VLOOKUP(W33,シフト記号表!$D$6:$X$47,21,FALSE))</f>
        <v/>
      </c>
      <c r="X34" s="167" t="str">
        <f>IF(X33="","",VLOOKUP(X33,シフト記号表!$D$6:$X$47,21,FALSE))</f>
        <v/>
      </c>
      <c r="Y34" s="167" t="str">
        <f>IF(Y33="","",VLOOKUP(Y33,シフト記号表!$D$6:$X$47,21,FALSE))</f>
        <v/>
      </c>
      <c r="Z34" s="167" t="str">
        <f>IF(Z33="","",VLOOKUP(Z33,シフト記号表!$D$6:$X$47,21,FALSE))</f>
        <v/>
      </c>
      <c r="AA34" s="182" t="str">
        <f>IF(AA33="","",VLOOKUP(AA33,シフト記号表!$D$6:$X$47,21,FALSE))</f>
        <v/>
      </c>
      <c r="AB34" s="156" t="str">
        <f>IF(AB33="","",VLOOKUP(AB33,シフト記号表!$D$6:$X$47,21,FALSE))</f>
        <v/>
      </c>
      <c r="AC34" s="167" t="str">
        <f>IF(AC33="","",VLOOKUP(AC33,シフト記号表!$D$6:$X$47,21,FALSE))</f>
        <v/>
      </c>
      <c r="AD34" s="167" t="str">
        <f>IF(AD33="","",VLOOKUP(AD33,シフト記号表!$D$6:$X$47,21,FALSE))</f>
        <v/>
      </c>
      <c r="AE34" s="167" t="str">
        <f>IF(AE33="","",VLOOKUP(AE33,シフト記号表!$D$6:$X$47,21,FALSE))</f>
        <v/>
      </c>
      <c r="AF34" s="167" t="str">
        <f>IF(AF33="","",VLOOKUP(AF33,シフト記号表!$D$6:$X$47,21,FALSE))</f>
        <v/>
      </c>
      <c r="AG34" s="167" t="str">
        <f>IF(AG33="","",VLOOKUP(AG33,シフト記号表!$D$6:$X$47,21,FALSE))</f>
        <v/>
      </c>
      <c r="AH34" s="182" t="str">
        <f>IF(AH33="","",VLOOKUP(AH33,シフト記号表!$D$6:$X$47,21,FALSE))</f>
        <v/>
      </c>
      <c r="AI34" s="156" t="str">
        <f>IF(AI33="","",VLOOKUP(AI33,シフト記号表!$D$6:$X$47,21,FALSE))</f>
        <v/>
      </c>
      <c r="AJ34" s="167" t="str">
        <f>IF(AJ33="","",VLOOKUP(AJ33,シフト記号表!$D$6:$X$47,21,FALSE))</f>
        <v/>
      </c>
      <c r="AK34" s="167" t="str">
        <f>IF(AK33="","",VLOOKUP(AK33,シフト記号表!$D$6:$X$47,21,FALSE))</f>
        <v/>
      </c>
      <c r="AL34" s="167" t="str">
        <f>IF(AL33="","",VLOOKUP(AL33,シフト記号表!$D$6:$X$47,21,FALSE))</f>
        <v/>
      </c>
      <c r="AM34" s="167" t="str">
        <f>IF(AM33="","",VLOOKUP(AM33,シフト記号表!$D$6:$X$47,21,FALSE))</f>
        <v/>
      </c>
      <c r="AN34" s="167" t="str">
        <f>IF(AN33="","",VLOOKUP(AN33,シフト記号表!$D$6:$X$47,21,FALSE))</f>
        <v/>
      </c>
      <c r="AO34" s="182" t="str">
        <f>IF(AO33="","",VLOOKUP(AO33,シフト記号表!$D$6:$X$47,21,FALSE))</f>
        <v/>
      </c>
      <c r="AP34" s="156" t="str">
        <f>IF(AP33="","",VLOOKUP(AP33,シフト記号表!$D$6:$X$47,21,FALSE))</f>
        <v/>
      </c>
      <c r="AQ34" s="167" t="str">
        <f>IF(AQ33="","",VLOOKUP(AQ33,シフト記号表!$D$6:$X$47,21,FALSE))</f>
        <v/>
      </c>
      <c r="AR34" s="167" t="str">
        <f>IF(AR33="","",VLOOKUP(AR33,シフト記号表!$D$6:$X$47,21,FALSE))</f>
        <v/>
      </c>
      <c r="AS34" s="167" t="str">
        <f>IF(AS33="","",VLOOKUP(AS33,シフト記号表!$D$6:$X$47,21,FALSE))</f>
        <v/>
      </c>
      <c r="AT34" s="167" t="str">
        <f>IF(AT33="","",VLOOKUP(AT33,シフト記号表!$D$6:$X$47,21,FALSE))</f>
        <v/>
      </c>
      <c r="AU34" s="167" t="str">
        <f>IF(AU33="","",VLOOKUP(AU33,シフト記号表!$D$6:$X$47,21,FALSE))</f>
        <v/>
      </c>
      <c r="AV34" s="182" t="str">
        <f>IF(AV33="","",VLOOKUP(AV33,シフト記号表!$D$6:$X$47,21,FALSE))</f>
        <v/>
      </c>
      <c r="AW34" s="156" t="str">
        <f>IF(AW33="","",VLOOKUP(AW33,シフト記号表!$D$6:$X$47,21,FALSE))</f>
        <v/>
      </c>
      <c r="AX34" s="167" t="str">
        <f>IF(AX33="","",VLOOKUP(AX33,シフト記号表!$D$6:$X$47,21,FALSE))</f>
        <v/>
      </c>
      <c r="AY34" s="167" t="str">
        <f>IF(AY33="","",VLOOKUP(AY33,シフト記号表!$D$6:$X$47,21,FALSE))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IF(U33="","",VLOOKUP(U33,シフト記号表!$D$6:$Z$47,23,FALSE))</f>
        <v/>
      </c>
      <c r="V35" s="168" t="str">
        <f>IF(V33="","",VLOOKUP(V33,シフト記号表!$D$6:$Z$47,23,FALSE))</f>
        <v/>
      </c>
      <c r="W35" s="168" t="str">
        <f>IF(W33="","",VLOOKUP(W33,シフト記号表!$D$6:$Z$47,23,FALSE))</f>
        <v/>
      </c>
      <c r="X35" s="168" t="str">
        <f>IF(X33="","",VLOOKUP(X33,シフト記号表!$D$6:$Z$47,23,FALSE))</f>
        <v/>
      </c>
      <c r="Y35" s="168" t="str">
        <f>IF(Y33="","",VLOOKUP(Y33,シフト記号表!$D$6:$Z$47,23,FALSE))</f>
        <v/>
      </c>
      <c r="Z35" s="168" t="str">
        <f>IF(Z33="","",VLOOKUP(Z33,シフト記号表!$D$6:$Z$47,23,FALSE))</f>
        <v/>
      </c>
      <c r="AA35" s="183" t="str">
        <f>IF(AA33="","",VLOOKUP(AA33,シフト記号表!$D$6:$Z$47,23,FALSE))</f>
        <v/>
      </c>
      <c r="AB35" s="157" t="str">
        <f>IF(AB33="","",VLOOKUP(AB33,シフト記号表!$D$6:$Z$47,23,FALSE))</f>
        <v/>
      </c>
      <c r="AC35" s="168" t="str">
        <f>IF(AC33="","",VLOOKUP(AC33,シフト記号表!$D$6:$Z$47,23,FALSE))</f>
        <v/>
      </c>
      <c r="AD35" s="168" t="str">
        <f>IF(AD33="","",VLOOKUP(AD33,シフト記号表!$D$6:$Z$47,23,FALSE))</f>
        <v/>
      </c>
      <c r="AE35" s="168" t="str">
        <f>IF(AE33="","",VLOOKUP(AE33,シフト記号表!$D$6:$Z$47,23,FALSE))</f>
        <v/>
      </c>
      <c r="AF35" s="168" t="str">
        <f>IF(AF33="","",VLOOKUP(AF33,シフト記号表!$D$6:$Z$47,23,FALSE))</f>
        <v/>
      </c>
      <c r="AG35" s="168" t="str">
        <f>IF(AG33="","",VLOOKUP(AG33,シフト記号表!$D$6:$Z$47,23,FALSE))</f>
        <v/>
      </c>
      <c r="AH35" s="183" t="str">
        <f>IF(AH33="","",VLOOKUP(AH33,シフト記号表!$D$6:$Z$47,23,FALSE))</f>
        <v/>
      </c>
      <c r="AI35" s="157" t="str">
        <f>IF(AI33="","",VLOOKUP(AI33,シフト記号表!$D$6:$Z$47,23,FALSE))</f>
        <v/>
      </c>
      <c r="AJ35" s="168" t="str">
        <f>IF(AJ33="","",VLOOKUP(AJ33,シフト記号表!$D$6:$Z$47,23,FALSE))</f>
        <v/>
      </c>
      <c r="AK35" s="168" t="str">
        <f>IF(AK33="","",VLOOKUP(AK33,シフト記号表!$D$6:$Z$47,23,FALSE))</f>
        <v/>
      </c>
      <c r="AL35" s="168" t="str">
        <f>IF(AL33="","",VLOOKUP(AL33,シフト記号表!$D$6:$Z$47,23,FALSE))</f>
        <v/>
      </c>
      <c r="AM35" s="168" t="str">
        <f>IF(AM33="","",VLOOKUP(AM33,シフト記号表!$D$6:$Z$47,23,FALSE))</f>
        <v/>
      </c>
      <c r="AN35" s="168" t="str">
        <f>IF(AN33="","",VLOOKUP(AN33,シフト記号表!$D$6:$Z$47,23,FALSE))</f>
        <v/>
      </c>
      <c r="AO35" s="183" t="str">
        <f>IF(AO33="","",VLOOKUP(AO33,シフト記号表!$D$6:$Z$47,23,FALSE))</f>
        <v/>
      </c>
      <c r="AP35" s="157" t="str">
        <f>IF(AP33="","",VLOOKUP(AP33,シフト記号表!$D$6:$Z$47,23,FALSE))</f>
        <v/>
      </c>
      <c r="AQ35" s="168" t="str">
        <f>IF(AQ33="","",VLOOKUP(AQ33,シフト記号表!$D$6:$Z$47,23,FALSE))</f>
        <v/>
      </c>
      <c r="AR35" s="168" t="str">
        <f>IF(AR33="","",VLOOKUP(AR33,シフト記号表!$D$6:$Z$47,23,FALSE))</f>
        <v/>
      </c>
      <c r="AS35" s="168" t="str">
        <f>IF(AS33="","",VLOOKUP(AS33,シフト記号表!$D$6:$Z$47,23,FALSE))</f>
        <v/>
      </c>
      <c r="AT35" s="168" t="str">
        <f>IF(AT33="","",VLOOKUP(AT33,シフト記号表!$D$6:$Z$47,23,FALSE))</f>
        <v/>
      </c>
      <c r="AU35" s="168" t="str">
        <f>IF(AU33="","",VLOOKUP(AU33,シフト記号表!$D$6:$Z$47,23,FALSE))</f>
        <v/>
      </c>
      <c r="AV35" s="183" t="str">
        <f>IF(AV33="","",VLOOKUP(AV33,シフト記号表!$D$6:$Z$47,23,FALSE))</f>
        <v/>
      </c>
      <c r="AW35" s="157" t="str">
        <f>IF(AW33="","",VLOOKUP(AW33,シフト記号表!$D$6:$Z$47,23,FALSE))</f>
        <v/>
      </c>
      <c r="AX35" s="168" t="str">
        <f>IF(AX33="","",VLOOKUP(AX33,シフト記号表!$D$6:$Z$47,23,FALSE))</f>
        <v/>
      </c>
      <c r="AY35" s="168" t="str">
        <f>IF(AY33="","",VLOOKUP(AY33,シフト記号表!$D$6:$Z$47,23,FALSE))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IF(U36="","",VLOOKUP(U36,シフト記号表!$D$6:$X$47,21,FALSE))</f>
        <v/>
      </c>
      <c r="V37" s="167" t="str">
        <f>IF(V36="","",VLOOKUP(V36,シフト記号表!$D$6:$X$47,21,FALSE))</f>
        <v/>
      </c>
      <c r="W37" s="167" t="str">
        <f>IF(W36="","",VLOOKUP(W36,シフト記号表!$D$6:$X$47,21,FALSE))</f>
        <v/>
      </c>
      <c r="X37" s="167" t="str">
        <f>IF(X36="","",VLOOKUP(X36,シフト記号表!$D$6:$X$47,21,FALSE))</f>
        <v/>
      </c>
      <c r="Y37" s="167" t="str">
        <f>IF(Y36="","",VLOOKUP(Y36,シフト記号表!$D$6:$X$47,21,FALSE))</f>
        <v/>
      </c>
      <c r="Z37" s="167" t="str">
        <f>IF(Z36="","",VLOOKUP(Z36,シフト記号表!$D$6:$X$47,21,FALSE))</f>
        <v/>
      </c>
      <c r="AA37" s="182" t="str">
        <f>IF(AA36="","",VLOOKUP(AA36,シフト記号表!$D$6:$X$47,21,FALSE))</f>
        <v/>
      </c>
      <c r="AB37" s="156" t="str">
        <f>IF(AB36="","",VLOOKUP(AB36,シフト記号表!$D$6:$X$47,21,FALSE))</f>
        <v/>
      </c>
      <c r="AC37" s="167" t="str">
        <f>IF(AC36="","",VLOOKUP(AC36,シフト記号表!$D$6:$X$47,21,FALSE))</f>
        <v/>
      </c>
      <c r="AD37" s="167" t="str">
        <f>IF(AD36="","",VLOOKUP(AD36,シフト記号表!$D$6:$X$47,21,FALSE))</f>
        <v/>
      </c>
      <c r="AE37" s="167" t="str">
        <f>IF(AE36="","",VLOOKUP(AE36,シフト記号表!$D$6:$X$47,21,FALSE))</f>
        <v/>
      </c>
      <c r="AF37" s="167" t="str">
        <f>IF(AF36="","",VLOOKUP(AF36,シフト記号表!$D$6:$X$47,21,FALSE))</f>
        <v/>
      </c>
      <c r="AG37" s="167" t="str">
        <f>IF(AG36="","",VLOOKUP(AG36,シフト記号表!$D$6:$X$47,21,FALSE))</f>
        <v/>
      </c>
      <c r="AH37" s="182" t="str">
        <f>IF(AH36="","",VLOOKUP(AH36,シフト記号表!$D$6:$X$47,21,FALSE))</f>
        <v/>
      </c>
      <c r="AI37" s="156" t="str">
        <f>IF(AI36="","",VLOOKUP(AI36,シフト記号表!$D$6:$X$47,21,FALSE))</f>
        <v/>
      </c>
      <c r="AJ37" s="167" t="str">
        <f>IF(AJ36="","",VLOOKUP(AJ36,シフト記号表!$D$6:$X$47,21,FALSE))</f>
        <v/>
      </c>
      <c r="AK37" s="167" t="str">
        <f>IF(AK36="","",VLOOKUP(AK36,シフト記号表!$D$6:$X$47,21,FALSE))</f>
        <v/>
      </c>
      <c r="AL37" s="167" t="str">
        <f>IF(AL36="","",VLOOKUP(AL36,シフト記号表!$D$6:$X$47,21,FALSE))</f>
        <v/>
      </c>
      <c r="AM37" s="167" t="str">
        <f>IF(AM36="","",VLOOKUP(AM36,シフト記号表!$D$6:$X$47,21,FALSE))</f>
        <v/>
      </c>
      <c r="AN37" s="167" t="str">
        <f>IF(AN36="","",VLOOKUP(AN36,シフト記号表!$D$6:$X$47,21,FALSE))</f>
        <v/>
      </c>
      <c r="AO37" s="182" t="str">
        <f>IF(AO36="","",VLOOKUP(AO36,シフト記号表!$D$6:$X$47,21,FALSE))</f>
        <v/>
      </c>
      <c r="AP37" s="156" t="str">
        <f>IF(AP36="","",VLOOKUP(AP36,シフト記号表!$D$6:$X$47,21,FALSE))</f>
        <v/>
      </c>
      <c r="AQ37" s="167" t="str">
        <f>IF(AQ36="","",VLOOKUP(AQ36,シフト記号表!$D$6:$X$47,21,FALSE))</f>
        <v/>
      </c>
      <c r="AR37" s="167" t="str">
        <f>IF(AR36="","",VLOOKUP(AR36,シフト記号表!$D$6:$X$47,21,FALSE))</f>
        <v/>
      </c>
      <c r="AS37" s="167" t="str">
        <f>IF(AS36="","",VLOOKUP(AS36,シフト記号表!$D$6:$X$47,21,FALSE))</f>
        <v/>
      </c>
      <c r="AT37" s="167" t="str">
        <f>IF(AT36="","",VLOOKUP(AT36,シフト記号表!$D$6:$X$47,21,FALSE))</f>
        <v/>
      </c>
      <c r="AU37" s="167" t="str">
        <f>IF(AU36="","",VLOOKUP(AU36,シフト記号表!$D$6:$X$47,21,FALSE))</f>
        <v/>
      </c>
      <c r="AV37" s="182" t="str">
        <f>IF(AV36="","",VLOOKUP(AV36,シフト記号表!$D$6:$X$47,21,FALSE))</f>
        <v/>
      </c>
      <c r="AW37" s="156" t="str">
        <f>IF(AW36="","",VLOOKUP(AW36,シフト記号表!$D$6:$X$47,21,FALSE))</f>
        <v/>
      </c>
      <c r="AX37" s="167" t="str">
        <f>IF(AX36="","",VLOOKUP(AX36,シフト記号表!$D$6:$X$47,21,FALSE))</f>
        <v/>
      </c>
      <c r="AY37" s="167" t="str">
        <f>IF(AY36="","",VLOOKUP(AY36,シフト記号表!$D$6:$X$47,21,FALSE))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IF(U36="","",VLOOKUP(U36,シフト記号表!$D$6:$Z$47,23,FALSE))</f>
        <v/>
      </c>
      <c r="V38" s="168" t="str">
        <f>IF(V36="","",VLOOKUP(V36,シフト記号表!$D$6:$Z$47,23,FALSE))</f>
        <v/>
      </c>
      <c r="W38" s="168" t="str">
        <f>IF(W36="","",VLOOKUP(W36,シフト記号表!$D$6:$Z$47,23,FALSE))</f>
        <v/>
      </c>
      <c r="X38" s="168" t="str">
        <f>IF(X36="","",VLOOKUP(X36,シフト記号表!$D$6:$Z$47,23,FALSE))</f>
        <v/>
      </c>
      <c r="Y38" s="168" t="str">
        <f>IF(Y36="","",VLOOKUP(Y36,シフト記号表!$D$6:$Z$47,23,FALSE))</f>
        <v/>
      </c>
      <c r="Z38" s="168" t="str">
        <f>IF(Z36="","",VLOOKUP(Z36,シフト記号表!$D$6:$Z$47,23,FALSE))</f>
        <v/>
      </c>
      <c r="AA38" s="183" t="str">
        <f>IF(AA36="","",VLOOKUP(AA36,シフト記号表!$D$6:$Z$47,23,FALSE))</f>
        <v/>
      </c>
      <c r="AB38" s="157" t="str">
        <f>IF(AB36="","",VLOOKUP(AB36,シフト記号表!$D$6:$Z$47,23,FALSE))</f>
        <v/>
      </c>
      <c r="AC38" s="168" t="str">
        <f>IF(AC36="","",VLOOKUP(AC36,シフト記号表!$D$6:$Z$47,23,FALSE))</f>
        <v/>
      </c>
      <c r="AD38" s="168" t="str">
        <f>IF(AD36="","",VLOOKUP(AD36,シフト記号表!$D$6:$Z$47,23,FALSE))</f>
        <v/>
      </c>
      <c r="AE38" s="168" t="str">
        <f>IF(AE36="","",VLOOKUP(AE36,シフト記号表!$D$6:$Z$47,23,FALSE))</f>
        <v/>
      </c>
      <c r="AF38" s="168" t="str">
        <f>IF(AF36="","",VLOOKUP(AF36,シフト記号表!$D$6:$Z$47,23,FALSE))</f>
        <v/>
      </c>
      <c r="AG38" s="168" t="str">
        <f>IF(AG36="","",VLOOKUP(AG36,シフト記号表!$D$6:$Z$47,23,FALSE))</f>
        <v/>
      </c>
      <c r="AH38" s="183" t="str">
        <f>IF(AH36="","",VLOOKUP(AH36,シフト記号表!$D$6:$Z$47,23,FALSE))</f>
        <v/>
      </c>
      <c r="AI38" s="157" t="str">
        <f>IF(AI36="","",VLOOKUP(AI36,シフト記号表!$D$6:$Z$47,23,FALSE))</f>
        <v/>
      </c>
      <c r="AJ38" s="168" t="str">
        <f>IF(AJ36="","",VLOOKUP(AJ36,シフト記号表!$D$6:$Z$47,23,FALSE))</f>
        <v/>
      </c>
      <c r="AK38" s="168" t="str">
        <f>IF(AK36="","",VLOOKUP(AK36,シフト記号表!$D$6:$Z$47,23,FALSE))</f>
        <v/>
      </c>
      <c r="AL38" s="168" t="str">
        <f>IF(AL36="","",VLOOKUP(AL36,シフト記号表!$D$6:$Z$47,23,FALSE))</f>
        <v/>
      </c>
      <c r="AM38" s="168" t="str">
        <f>IF(AM36="","",VLOOKUP(AM36,シフト記号表!$D$6:$Z$47,23,FALSE))</f>
        <v/>
      </c>
      <c r="AN38" s="168" t="str">
        <f>IF(AN36="","",VLOOKUP(AN36,シフト記号表!$D$6:$Z$47,23,FALSE))</f>
        <v/>
      </c>
      <c r="AO38" s="183" t="str">
        <f>IF(AO36="","",VLOOKUP(AO36,シフト記号表!$D$6:$Z$47,23,FALSE))</f>
        <v/>
      </c>
      <c r="AP38" s="157" t="str">
        <f>IF(AP36="","",VLOOKUP(AP36,シフト記号表!$D$6:$Z$47,23,FALSE))</f>
        <v/>
      </c>
      <c r="AQ38" s="168" t="str">
        <f>IF(AQ36="","",VLOOKUP(AQ36,シフト記号表!$D$6:$Z$47,23,FALSE))</f>
        <v/>
      </c>
      <c r="AR38" s="168" t="str">
        <f>IF(AR36="","",VLOOKUP(AR36,シフト記号表!$D$6:$Z$47,23,FALSE))</f>
        <v/>
      </c>
      <c r="AS38" s="168" t="str">
        <f>IF(AS36="","",VLOOKUP(AS36,シフト記号表!$D$6:$Z$47,23,FALSE))</f>
        <v/>
      </c>
      <c r="AT38" s="168" t="str">
        <f>IF(AT36="","",VLOOKUP(AT36,シフト記号表!$D$6:$Z$47,23,FALSE))</f>
        <v/>
      </c>
      <c r="AU38" s="168" t="str">
        <f>IF(AU36="","",VLOOKUP(AU36,シフト記号表!$D$6:$Z$47,23,FALSE))</f>
        <v/>
      </c>
      <c r="AV38" s="183" t="str">
        <f>IF(AV36="","",VLOOKUP(AV36,シフト記号表!$D$6:$Z$47,23,FALSE))</f>
        <v/>
      </c>
      <c r="AW38" s="157" t="str">
        <f>IF(AW36="","",VLOOKUP(AW36,シフト記号表!$D$6:$Z$47,23,FALSE))</f>
        <v/>
      </c>
      <c r="AX38" s="168" t="str">
        <f>IF(AX36="","",VLOOKUP(AX36,シフト記号表!$D$6:$Z$47,23,FALSE))</f>
        <v/>
      </c>
      <c r="AY38" s="168" t="str">
        <f>IF(AY36="","",VLOOKUP(AY36,シフト記号表!$D$6:$Z$47,23,FALSE))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IF(U39="","",VLOOKUP(U39,シフト記号表!$D$6:$X$47,21,FALSE))</f>
        <v/>
      </c>
      <c r="V40" s="167" t="str">
        <f>IF(V39="","",VLOOKUP(V39,シフト記号表!$D$6:$X$47,21,FALSE))</f>
        <v/>
      </c>
      <c r="W40" s="167" t="str">
        <f>IF(W39="","",VLOOKUP(W39,シフト記号表!$D$6:$X$47,21,FALSE))</f>
        <v/>
      </c>
      <c r="X40" s="167" t="str">
        <f>IF(X39="","",VLOOKUP(X39,シフト記号表!$D$6:$X$47,21,FALSE))</f>
        <v/>
      </c>
      <c r="Y40" s="167" t="str">
        <f>IF(Y39="","",VLOOKUP(Y39,シフト記号表!$D$6:$X$47,21,FALSE))</f>
        <v/>
      </c>
      <c r="Z40" s="167" t="str">
        <f>IF(Z39="","",VLOOKUP(Z39,シフト記号表!$D$6:$X$47,21,FALSE))</f>
        <v/>
      </c>
      <c r="AA40" s="182" t="str">
        <f>IF(AA39="","",VLOOKUP(AA39,シフト記号表!$D$6:$X$47,21,FALSE))</f>
        <v/>
      </c>
      <c r="AB40" s="156" t="str">
        <f>IF(AB39="","",VLOOKUP(AB39,シフト記号表!$D$6:$X$47,21,FALSE))</f>
        <v/>
      </c>
      <c r="AC40" s="167" t="str">
        <f>IF(AC39="","",VLOOKUP(AC39,シフト記号表!$D$6:$X$47,21,FALSE))</f>
        <v/>
      </c>
      <c r="AD40" s="167" t="str">
        <f>IF(AD39="","",VLOOKUP(AD39,シフト記号表!$D$6:$X$47,21,FALSE))</f>
        <v/>
      </c>
      <c r="AE40" s="167" t="str">
        <f>IF(AE39="","",VLOOKUP(AE39,シフト記号表!$D$6:$X$47,21,FALSE))</f>
        <v/>
      </c>
      <c r="AF40" s="167" t="str">
        <f>IF(AF39="","",VLOOKUP(AF39,シフト記号表!$D$6:$X$47,21,FALSE))</f>
        <v/>
      </c>
      <c r="AG40" s="167" t="str">
        <f>IF(AG39="","",VLOOKUP(AG39,シフト記号表!$D$6:$X$47,21,FALSE))</f>
        <v/>
      </c>
      <c r="AH40" s="182" t="str">
        <f>IF(AH39="","",VLOOKUP(AH39,シフト記号表!$D$6:$X$47,21,FALSE))</f>
        <v/>
      </c>
      <c r="AI40" s="156" t="str">
        <f>IF(AI39="","",VLOOKUP(AI39,シフト記号表!$D$6:$X$47,21,FALSE))</f>
        <v/>
      </c>
      <c r="AJ40" s="167" t="str">
        <f>IF(AJ39="","",VLOOKUP(AJ39,シフト記号表!$D$6:$X$47,21,FALSE))</f>
        <v/>
      </c>
      <c r="AK40" s="167" t="str">
        <f>IF(AK39="","",VLOOKUP(AK39,シフト記号表!$D$6:$X$47,21,FALSE))</f>
        <v/>
      </c>
      <c r="AL40" s="167" t="str">
        <f>IF(AL39="","",VLOOKUP(AL39,シフト記号表!$D$6:$X$47,21,FALSE))</f>
        <v/>
      </c>
      <c r="AM40" s="167" t="str">
        <f>IF(AM39="","",VLOOKUP(AM39,シフト記号表!$D$6:$X$47,21,FALSE))</f>
        <v/>
      </c>
      <c r="AN40" s="167" t="str">
        <f>IF(AN39="","",VLOOKUP(AN39,シフト記号表!$D$6:$X$47,21,FALSE))</f>
        <v/>
      </c>
      <c r="AO40" s="182" t="str">
        <f>IF(AO39="","",VLOOKUP(AO39,シフト記号表!$D$6:$X$47,21,FALSE))</f>
        <v/>
      </c>
      <c r="AP40" s="156" t="str">
        <f>IF(AP39="","",VLOOKUP(AP39,シフト記号表!$D$6:$X$47,21,FALSE))</f>
        <v/>
      </c>
      <c r="AQ40" s="167" t="str">
        <f>IF(AQ39="","",VLOOKUP(AQ39,シフト記号表!$D$6:$X$47,21,FALSE))</f>
        <v/>
      </c>
      <c r="AR40" s="167" t="str">
        <f>IF(AR39="","",VLOOKUP(AR39,シフト記号表!$D$6:$X$47,21,FALSE))</f>
        <v/>
      </c>
      <c r="AS40" s="167" t="str">
        <f>IF(AS39="","",VLOOKUP(AS39,シフト記号表!$D$6:$X$47,21,FALSE))</f>
        <v/>
      </c>
      <c r="AT40" s="167" t="str">
        <f>IF(AT39="","",VLOOKUP(AT39,シフト記号表!$D$6:$X$47,21,FALSE))</f>
        <v/>
      </c>
      <c r="AU40" s="167" t="str">
        <f>IF(AU39="","",VLOOKUP(AU39,シフト記号表!$D$6:$X$47,21,FALSE))</f>
        <v/>
      </c>
      <c r="AV40" s="182" t="str">
        <f>IF(AV39="","",VLOOKUP(AV39,シフト記号表!$D$6:$X$47,21,FALSE))</f>
        <v/>
      </c>
      <c r="AW40" s="156" t="str">
        <f>IF(AW39="","",VLOOKUP(AW39,シフト記号表!$D$6:$X$47,21,FALSE))</f>
        <v/>
      </c>
      <c r="AX40" s="167" t="str">
        <f>IF(AX39="","",VLOOKUP(AX39,シフト記号表!$D$6:$X$47,21,FALSE))</f>
        <v/>
      </c>
      <c r="AY40" s="167" t="str">
        <f>IF(AY39="","",VLOOKUP(AY39,シフト記号表!$D$6:$X$47,21,FALSE))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IF(U39="","",VLOOKUP(U39,シフト記号表!$D$6:$Z$47,23,FALSE))</f>
        <v/>
      </c>
      <c r="V41" s="168" t="str">
        <f>IF(V39="","",VLOOKUP(V39,シフト記号表!$D$6:$Z$47,23,FALSE))</f>
        <v/>
      </c>
      <c r="W41" s="168" t="str">
        <f>IF(W39="","",VLOOKUP(W39,シフト記号表!$D$6:$Z$47,23,FALSE))</f>
        <v/>
      </c>
      <c r="X41" s="168" t="str">
        <f>IF(X39="","",VLOOKUP(X39,シフト記号表!$D$6:$Z$47,23,FALSE))</f>
        <v/>
      </c>
      <c r="Y41" s="168" t="str">
        <f>IF(Y39="","",VLOOKUP(Y39,シフト記号表!$D$6:$Z$47,23,FALSE))</f>
        <v/>
      </c>
      <c r="Z41" s="168" t="str">
        <f>IF(Z39="","",VLOOKUP(Z39,シフト記号表!$D$6:$Z$47,23,FALSE))</f>
        <v/>
      </c>
      <c r="AA41" s="183" t="str">
        <f>IF(AA39="","",VLOOKUP(AA39,シフト記号表!$D$6:$Z$47,23,FALSE))</f>
        <v/>
      </c>
      <c r="AB41" s="157" t="str">
        <f>IF(AB39="","",VLOOKUP(AB39,シフト記号表!$D$6:$Z$47,23,FALSE))</f>
        <v/>
      </c>
      <c r="AC41" s="168" t="str">
        <f>IF(AC39="","",VLOOKUP(AC39,シフト記号表!$D$6:$Z$47,23,FALSE))</f>
        <v/>
      </c>
      <c r="AD41" s="168" t="str">
        <f>IF(AD39="","",VLOOKUP(AD39,シフト記号表!$D$6:$Z$47,23,FALSE))</f>
        <v/>
      </c>
      <c r="AE41" s="168" t="str">
        <f>IF(AE39="","",VLOOKUP(AE39,シフト記号表!$D$6:$Z$47,23,FALSE))</f>
        <v/>
      </c>
      <c r="AF41" s="168" t="str">
        <f>IF(AF39="","",VLOOKUP(AF39,シフト記号表!$D$6:$Z$47,23,FALSE))</f>
        <v/>
      </c>
      <c r="AG41" s="168" t="str">
        <f>IF(AG39="","",VLOOKUP(AG39,シフト記号表!$D$6:$Z$47,23,FALSE))</f>
        <v/>
      </c>
      <c r="AH41" s="183" t="str">
        <f>IF(AH39="","",VLOOKUP(AH39,シフト記号表!$D$6:$Z$47,23,FALSE))</f>
        <v/>
      </c>
      <c r="AI41" s="157" t="str">
        <f>IF(AI39="","",VLOOKUP(AI39,シフト記号表!$D$6:$Z$47,23,FALSE))</f>
        <v/>
      </c>
      <c r="AJ41" s="168" t="str">
        <f>IF(AJ39="","",VLOOKUP(AJ39,シフト記号表!$D$6:$Z$47,23,FALSE))</f>
        <v/>
      </c>
      <c r="AK41" s="168" t="str">
        <f>IF(AK39="","",VLOOKUP(AK39,シフト記号表!$D$6:$Z$47,23,FALSE))</f>
        <v/>
      </c>
      <c r="AL41" s="168" t="str">
        <f>IF(AL39="","",VLOOKUP(AL39,シフト記号表!$D$6:$Z$47,23,FALSE))</f>
        <v/>
      </c>
      <c r="AM41" s="168" t="str">
        <f>IF(AM39="","",VLOOKUP(AM39,シフト記号表!$D$6:$Z$47,23,FALSE))</f>
        <v/>
      </c>
      <c r="AN41" s="168" t="str">
        <f>IF(AN39="","",VLOOKUP(AN39,シフト記号表!$D$6:$Z$47,23,FALSE))</f>
        <v/>
      </c>
      <c r="AO41" s="183" t="str">
        <f>IF(AO39="","",VLOOKUP(AO39,シフト記号表!$D$6:$Z$47,23,FALSE))</f>
        <v/>
      </c>
      <c r="AP41" s="157" t="str">
        <f>IF(AP39="","",VLOOKUP(AP39,シフト記号表!$D$6:$Z$47,23,FALSE))</f>
        <v/>
      </c>
      <c r="AQ41" s="168" t="str">
        <f>IF(AQ39="","",VLOOKUP(AQ39,シフト記号表!$D$6:$Z$47,23,FALSE))</f>
        <v/>
      </c>
      <c r="AR41" s="168" t="str">
        <f>IF(AR39="","",VLOOKUP(AR39,シフト記号表!$D$6:$Z$47,23,FALSE))</f>
        <v/>
      </c>
      <c r="AS41" s="168" t="str">
        <f>IF(AS39="","",VLOOKUP(AS39,シフト記号表!$D$6:$Z$47,23,FALSE))</f>
        <v/>
      </c>
      <c r="AT41" s="168" t="str">
        <f>IF(AT39="","",VLOOKUP(AT39,シフト記号表!$D$6:$Z$47,23,FALSE))</f>
        <v/>
      </c>
      <c r="AU41" s="168" t="str">
        <f>IF(AU39="","",VLOOKUP(AU39,シフト記号表!$D$6:$Z$47,23,FALSE))</f>
        <v/>
      </c>
      <c r="AV41" s="183" t="str">
        <f>IF(AV39="","",VLOOKUP(AV39,シフト記号表!$D$6:$Z$47,23,FALSE))</f>
        <v/>
      </c>
      <c r="AW41" s="157" t="str">
        <f>IF(AW39="","",VLOOKUP(AW39,シフト記号表!$D$6:$Z$47,23,FALSE))</f>
        <v/>
      </c>
      <c r="AX41" s="168" t="str">
        <f>IF(AX39="","",VLOOKUP(AX39,シフト記号表!$D$6:$Z$47,23,FALSE))</f>
        <v/>
      </c>
      <c r="AY41" s="168" t="str">
        <f>IF(AY39="","",VLOOKUP(AY39,シフト記号表!$D$6:$Z$47,23,FALSE))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IF(U42="","",VLOOKUP(U42,シフト記号表!$D$6:$X$47,21,FALSE))</f>
        <v/>
      </c>
      <c r="V43" s="167" t="str">
        <f>IF(V42="","",VLOOKUP(V42,シフト記号表!$D$6:$X$47,21,FALSE))</f>
        <v/>
      </c>
      <c r="W43" s="167" t="str">
        <f>IF(W42="","",VLOOKUP(W42,シフト記号表!$D$6:$X$47,21,FALSE))</f>
        <v/>
      </c>
      <c r="X43" s="167" t="str">
        <f>IF(X42="","",VLOOKUP(X42,シフト記号表!$D$6:$X$47,21,FALSE))</f>
        <v/>
      </c>
      <c r="Y43" s="167" t="str">
        <f>IF(Y42="","",VLOOKUP(Y42,シフト記号表!$D$6:$X$47,21,FALSE))</f>
        <v/>
      </c>
      <c r="Z43" s="167" t="str">
        <f>IF(Z42="","",VLOOKUP(Z42,シフト記号表!$D$6:$X$47,21,FALSE))</f>
        <v/>
      </c>
      <c r="AA43" s="182" t="str">
        <f>IF(AA42="","",VLOOKUP(AA42,シフト記号表!$D$6:$X$47,21,FALSE))</f>
        <v/>
      </c>
      <c r="AB43" s="156" t="str">
        <f>IF(AB42="","",VLOOKUP(AB42,シフト記号表!$D$6:$X$47,21,FALSE))</f>
        <v/>
      </c>
      <c r="AC43" s="167" t="str">
        <f>IF(AC42="","",VLOOKUP(AC42,シフト記号表!$D$6:$X$47,21,FALSE))</f>
        <v/>
      </c>
      <c r="AD43" s="167" t="str">
        <f>IF(AD42="","",VLOOKUP(AD42,シフト記号表!$D$6:$X$47,21,FALSE))</f>
        <v/>
      </c>
      <c r="AE43" s="167" t="str">
        <f>IF(AE42="","",VLOOKUP(AE42,シフト記号表!$D$6:$X$47,21,FALSE))</f>
        <v/>
      </c>
      <c r="AF43" s="167" t="str">
        <f>IF(AF42="","",VLOOKUP(AF42,シフト記号表!$D$6:$X$47,21,FALSE))</f>
        <v/>
      </c>
      <c r="AG43" s="167" t="str">
        <f>IF(AG42="","",VLOOKUP(AG42,シフト記号表!$D$6:$X$47,21,FALSE))</f>
        <v/>
      </c>
      <c r="AH43" s="182" t="str">
        <f>IF(AH42="","",VLOOKUP(AH42,シフト記号表!$D$6:$X$47,21,FALSE))</f>
        <v/>
      </c>
      <c r="AI43" s="156" t="str">
        <f>IF(AI42="","",VLOOKUP(AI42,シフト記号表!$D$6:$X$47,21,FALSE))</f>
        <v/>
      </c>
      <c r="AJ43" s="167" t="str">
        <f>IF(AJ42="","",VLOOKUP(AJ42,シフト記号表!$D$6:$X$47,21,FALSE))</f>
        <v/>
      </c>
      <c r="AK43" s="167" t="str">
        <f>IF(AK42="","",VLOOKUP(AK42,シフト記号表!$D$6:$X$47,21,FALSE))</f>
        <v/>
      </c>
      <c r="AL43" s="167" t="str">
        <f>IF(AL42="","",VLOOKUP(AL42,シフト記号表!$D$6:$X$47,21,FALSE))</f>
        <v/>
      </c>
      <c r="AM43" s="167" t="str">
        <f>IF(AM42="","",VLOOKUP(AM42,シフト記号表!$D$6:$X$47,21,FALSE))</f>
        <v/>
      </c>
      <c r="AN43" s="167" t="str">
        <f>IF(AN42="","",VLOOKUP(AN42,シフト記号表!$D$6:$X$47,21,FALSE))</f>
        <v/>
      </c>
      <c r="AO43" s="182" t="str">
        <f>IF(AO42="","",VLOOKUP(AO42,シフト記号表!$D$6:$X$47,21,FALSE))</f>
        <v/>
      </c>
      <c r="AP43" s="156" t="str">
        <f>IF(AP42="","",VLOOKUP(AP42,シフト記号表!$D$6:$X$47,21,FALSE))</f>
        <v/>
      </c>
      <c r="AQ43" s="167" t="str">
        <f>IF(AQ42="","",VLOOKUP(AQ42,シフト記号表!$D$6:$X$47,21,FALSE))</f>
        <v/>
      </c>
      <c r="AR43" s="167" t="str">
        <f>IF(AR42="","",VLOOKUP(AR42,シフト記号表!$D$6:$X$47,21,FALSE))</f>
        <v/>
      </c>
      <c r="AS43" s="167" t="str">
        <f>IF(AS42="","",VLOOKUP(AS42,シフト記号表!$D$6:$X$47,21,FALSE))</f>
        <v/>
      </c>
      <c r="AT43" s="167" t="str">
        <f>IF(AT42="","",VLOOKUP(AT42,シフト記号表!$D$6:$X$47,21,FALSE))</f>
        <v/>
      </c>
      <c r="AU43" s="167" t="str">
        <f>IF(AU42="","",VLOOKUP(AU42,シフト記号表!$D$6:$X$47,21,FALSE))</f>
        <v/>
      </c>
      <c r="AV43" s="182" t="str">
        <f>IF(AV42="","",VLOOKUP(AV42,シフト記号表!$D$6:$X$47,21,FALSE))</f>
        <v/>
      </c>
      <c r="AW43" s="156" t="str">
        <f>IF(AW42="","",VLOOKUP(AW42,シフト記号表!$D$6:$X$47,21,FALSE))</f>
        <v/>
      </c>
      <c r="AX43" s="167" t="str">
        <f>IF(AX42="","",VLOOKUP(AX42,シフト記号表!$D$6:$X$47,21,FALSE))</f>
        <v/>
      </c>
      <c r="AY43" s="167" t="str">
        <f>IF(AY42="","",VLOOKUP(AY42,シフト記号表!$D$6:$X$47,21,FALSE))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IF(U42="","",VLOOKUP(U42,シフト記号表!$D$6:$Z$47,23,FALSE))</f>
        <v/>
      </c>
      <c r="V44" s="168" t="str">
        <f>IF(V42="","",VLOOKUP(V42,シフト記号表!$D$6:$Z$47,23,FALSE))</f>
        <v/>
      </c>
      <c r="W44" s="168" t="str">
        <f>IF(W42="","",VLOOKUP(W42,シフト記号表!$D$6:$Z$47,23,FALSE))</f>
        <v/>
      </c>
      <c r="X44" s="168" t="str">
        <f>IF(X42="","",VLOOKUP(X42,シフト記号表!$D$6:$Z$47,23,FALSE))</f>
        <v/>
      </c>
      <c r="Y44" s="168" t="str">
        <f>IF(Y42="","",VLOOKUP(Y42,シフト記号表!$D$6:$Z$47,23,FALSE))</f>
        <v/>
      </c>
      <c r="Z44" s="168" t="str">
        <f>IF(Z42="","",VLOOKUP(Z42,シフト記号表!$D$6:$Z$47,23,FALSE))</f>
        <v/>
      </c>
      <c r="AA44" s="183" t="str">
        <f>IF(AA42="","",VLOOKUP(AA42,シフト記号表!$D$6:$Z$47,23,FALSE))</f>
        <v/>
      </c>
      <c r="AB44" s="157" t="str">
        <f>IF(AB42="","",VLOOKUP(AB42,シフト記号表!$D$6:$Z$47,23,FALSE))</f>
        <v/>
      </c>
      <c r="AC44" s="168" t="str">
        <f>IF(AC42="","",VLOOKUP(AC42,シフト記号表!$D$6:$Z$47,23,FALSE))</f>
        <v/>
      </c>
      <c r="AD44" s="168" t="str">
        <f>IF(AD42="","",VLOOKUP(AD42,シフト記号表!$D$6:$Z$47,23,FALSE))</f>
        <v/>
      </c>
      <c r="AE44" s="168" t="str">
        <f>IF(AE42="","",VLOOKUP(AE42,シフト記号表!$D$6:$Z$47,23,FALSE))</f>
        <v/>
      </c>
      <c r="AF44" s="168" t="str">
        <f>IF(AF42="","",VLOOKUP(AF42,シフト記号表!$D$6:$Z$47,23,FALSE))</f>
        <v/>
      </c>
      <c r="AG44" s="168" t="str">
        <f>IF(AG42="","",VLOOKUP(AG42,シフト記号表!$D$6:$Z$47,23,FALSE))</f>
        <v/>
      </c>
      <c r="AH44" s="183" t="str">
        <f>IF(AH42="","",VLOOKUP(AH42,シフト記号表!$D$6:$Z$47,23,FALSE))</f>
        <v/>
      </c>
      <c r="AI44" s="157" t="str">
        <f>IF(AI42="","",VLOOKUP(AI42,シフト記号表!$D$6:$Z$47,23,FALSE))</f>
        <v/>
      </c>
      <c r="AJ44" s="168" t="str">
        <f>IF(AJ42="","",VLOOKUP(AJ42,シフト記号表!$D$6:$Z$47,23,FALSE))</f>
        <v/>
      </c>
      <c r="AK44" s="168" t="str">
        <f>IF(AK42="","",VLOOKUP(AK42,シフト記号表!$D$6:$Z$47,23,FALSE))</f>
        <v/>
      </c>
      <c r="AL44" s="168" t="str">
        <f>IF(AL42="","",VLOOKUP(AL42,シフト記号表!$D$6:$Z$47,23,FALSE))</f>
        <v/>
      </c>
      <c r="AM44" s="168" t="str">
        <f>IF(AM42="","",VLOOKUP(AM42,シフト記号表!$D$6:$Z$47,23,FALSE))</f>
        <v/>
      </c>
      <c r="AN44" s="168" t="str">
        <f>IF(AN42="","",VLOOKUP(AN42,シフト記号表!$D$6:$Z$47,23,FALSE))</f>
        <v/>
      </c>
      <c r="AO44" s="183" t="str">
        <f>IF(AO42="","",VLOOKUP(AO42,シフト記号表!$D$6:$Z$47,23,FALSE))</f>
        <v/>
      </c>
      <c r="AP44" s="157" t="str">
        <f>IF(AP42="","",VLOOKUP(AP42,シフト記号表!$D$6:$Z$47,23,FALSE))</f>
        <v/>
      </c>
      <c r="AQ44" s="168" t="str">
        <f>IF(AQ42="","",VLOOKUP(AQ42,シフト記号表!$D$6:$Z$47,23,FALSE))</f>
        <v/>
      </c>
      <c r="AR44" s="168" t="str">
        <f>IF(AR42="","",VLOOKUP(AR42,シフト記号表!$D$6:$Z$47,23,FALSE))</f>
        <v/>
      </c>
      <c r="AS44" s="168" t="str">
        <f>IF(AS42="","",VLOOKUP(AS42,シフト記号表!$D$6:$Z$47,23,FALSE))</f>
        <v/>
      </c>
      <c r="AT44" s="168" t="str">
        <f>IF(AT42="","",VLOOKUP(AT42,シフト記号表!$D$6:$Z$47,23,FALSE))</f>
        <v/>
      </c>
      <c r="AU44" s="168" t="str">
        <f>IF(AU42="","",VLOOKUP(AU42,シフト記号表!$D$6:$Z$47,23,FALSE))</f>
        <v/>
      </c>
      <c r="AV44" s="183" t="str">
        <f>IF(AV42="","",VLOOKUP(AV42,シフト記号表!$D$6:$Z$47,23,FALSE))</f>
        <v/>
      </c>
      <c r="AW44" s="157" t="str">
        <f>IF(AW42="","",VLOOKUP(AW42,シフト記号表!$D$6:$Z$47,23,FALSE))</f>
        <v/>
      </c>
      <c r="AX44" s="168" t="str">
        <f>IF(AX42="","",VLOOKUP(AX42,シフト記号表!$D$6:$Z$47,23,FALSE))</f>
        <v/>
      </c>
      <c r="AY44" s="168" t="str">
        <f>IF(AY42="","",VLOOKUP(AY42,シフト記号表!$D$6:$Z$47,23,FALSE))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IF(U45="","",VLOOKUP(U45,シフト記号表!$D$6:$X$47,21,FALSE))</f>
        <v/>
      </c>
      <c r="V46" s="167" t="str">
        <f>IF(V45="","",VLOOKUP(V45,シフト記号表!$D$6:$X$47,21,FALSE))</f>
        <v/>
      </c>
      <c r="W46" s="167" t="str">
        <f>IF(W45="","",VLOOKUP(W45,シフト記号表!$D$6:$X$47,21,FALSE))</f>
        <v/>
      </c>
      <c r="X46" s="167" t="str">
        <f>IF(X45="","",VLOOKUP(X45,シフト記号表!$D$6:$X$47,21,FALSE))</f>
        <v/>
      </c>
      <c r="Y46" s="167" t="str">
        <f>IF(Y45="","",VLOOKUP(Y45,シフト記号表!$D$6:$X$47,21,FALSE))</f>
        <v/>
      </c>
      <c r="Z46" s="167" t="str">
        <f>IF(Z45="","",VLOOKUP(Z45,シフト記号表!$D$6:$X$47,21,FALSE))</f>
        <v/>
      </c>
      <c r="AA46" s="182" t="str">
        <f>IF(AA45="","",VLOOKUP(AA45,シフト記号表!$D$6:$X$47,21,FALSE))</f>
        <v/>
      </c>
      <c r="AB46" s="156" t="str">
        <f>IF(AB45="","",VLOOKUP(AB45,シフト記号表!$D$6:$X$47,21,FALSE))</f>
        <v/>
      </c>
      <c r="AC46" s="167" t="str">
        <f>IF(AC45="","",VLOOKUP(AC45,シフト記号表!$D$6:$X$47,21,FALSE))</f>
        <v/>
      </c>
      <c r="AD46" s="167" t="str">
        <f>IF(AD45="","",VLOOKUP(AD45,シフト記号表!$D$6:$X$47,21,FALSE))</f>
        <v/>
      </c>
      <c r="AE46" s="167" t="str">
        <f>IF(AE45="","",VLOOKUP(AE45,シフト記号表!$D$6:$X$47,21,FALSE))</f>
        <v/>
      </c>
      <c r="AF46" s="167" t="str">
        <f>IF(AF45="","",VLOOKUP(AF45,シフト記号表!$D$6:$X$47,21,FALSE))</f>
        <v/>
      </c>
      <c r="AG46" s="167" t="str">
        <f>IF(AG45="","",VLOOKUP(AG45,シフト記号表!$D$6:$X$47,21,FALSE))</f>
        <v/>
      </c>
      <c r="AH46" s="182" t="str">
        <f>IF(AH45="","",VLOOKUP(AH45,シフト記号表!$D$6:$X$47,21,FALSE))</f>
        <v/>
      </c>
      <c r="AI46" s="156" t="str">
        <f>IF(AI45="","",VLOOKUP(AI45,シフト記号表!$D$6:$X$47,21,FALSE))</f>
        <v/>
      </c>
      <c r="AJ46" s="167" t="str">
        <f>IF(AJ45="","",VLOOKUP(AJ45,シフト記号表!$D$6:$X$47,21,FALSE))</f>
        <v/>
      </c>
      <c r="AK46" s="167" t="str">
        <f>IF(AK45="","",VLOOKUP(AK45,シフト記号表!$D$6:$X$47,21,FALSE))</f>
        <v/>
      </c>
      <c r="AL46" s="167" t="str">
        <f>IF(AL45="","",VLOOKUP(AL45,シフト記号表!$D$6:$X$47,21,FALSE))</f>
        <v/>
      </c>
      <c r="AM46" s="167" t="str">
        <f>IF(AM45="","",VLOOKUP(AM45,シフト記号表!$D$6:$X$47,21,FALSE))</f>
        <v/>
      </c>
      <c r="AN46" s="167" t="str">
        <f>IF(AN45="","",VLOOKUP(AN45,シフト記号表!$D$6:$X$47,21,FALSE))</f>
        <v/>
      </c>
      <c r="AO46" s="182" t="str">
        <f>IF(AO45="","",VLOOKUP(AO45,シフト記号表!$D$6:$X$47,21,FALSE))</f>
        <v/>
      </c>
      <c r="AP46" s="156" t="str">
        <f>IF(AP45="","",VLOOKUP(AP45,シフト記号表!$D$6:$X$47,21,FALSE))</f>
        <v/>
      </c>
      <c r="AQ46" s="167" t="str">
        <f>IF(AQ45="","",VLOOKUP(AQ45,シフト記号表!$D$6:$X$47,21,FALSE))</f>
        <v/>
      </c>
      <c r="AR46" s="167" t="str">
        <f>IF(AR45="","",VLOOKUP(AR45,シフト記号表!$D$6:$X$47,21,FALSE))</f>
        <v/>
      </c>
      <c r="AS46" s="167" t="str">
        <f>IF(AS45="","",VLOOKUP(AS45,シフト記号表!$D$6:$X$47,21,FALSE))</f>
        <v/>
      </c>
      <c r="AT46" s="167" t="str">
        <f>IF(AT45="","",VLOOKUP(AT45,シフト記号表!$D$6:$X$47,21,FALSE))</f>
        <v/>
      </c>
      <c r="AU46" s="167" t="str">
        <f>IF(AU45="","",VLOOKUP(AU45,シフト記号表!$D$6:$X$47,21,FALSE))</f>
        <v/>
      </c>
      <c r="AV46" s="182" t="str">
        <f>IF(AV45="","",VLOOKUP(AV45,シフト記号表!$D$6:$X$47,21,FALSE))</f>
        <v/>
      </c>
      <c r="AW46" s="156" t="str">
        <f>IF(AW45="","",VLOOKUP(AW45,シフト記号表!$D$6:$X$47,21,FALSE))</f>
        <v/>
      </c>
      <c r="AX46" s="167" t="str">
        <f>IF(AX45="","",VLOOKUP(AX45,シフト記号表!$D$6:$X$47,21,FALSE))</f>
        <v/>
      </c>
      <c r="AY46" s="167" t="str">
        <f>IF(AY45="","",VLOOKUP(AY45,シフト記号表!$D$6:$X$47,21,FALSE))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IF(U45="","",VLOOKUP(U45,シフト記号表!$D$6:$Z$47,23,FALSE))</f>
        <v/>
      </c>
      <c r="V47" s="168" t="str">
        <f>IF(V45="","",VLOOKUP(V45,シフト記号表!$D$6:$Z$47,23,FALSE))</f>
        <v/>
      </c>
      <c r="W47" s="168" t="str">
        <f>IF(W45="","",VLOOKUP(W45,シフト記号表!$D$6:$Z$47,23,FALSE))</f>
        <v/>
      </c>
      <c r="X47" s="168" t="str">
        <f>IF(X45="","",VLOOKUP(X45,シフト記号表!$D$6:$Z$47,23,FALSE))</f>
        <v/>
      </c>
      <c r="Y47" s="168" t="str">
        <f>IF(Y45="","",VLOOKUP(Y45,シフト記号表!$D$6:$Z$47,23,FALSE))</f>
        <v/>
      </c>
      <c r="Z47" s="168" t="str">
        <f>IF(Z45="","",VLOOKUP(Z45,シフト記号表!$D$6:$Z$47,23,FALSE))</f>
        <v/>
      </c>
      <c r="AA47" s="183" t="str">
        <f>IF(AA45="","",VLOOKUP(AA45,シフト記号表!$D$6:$Z$47,23,FALSE))</f>
        <v/>
      </c>
      <c r="AB47" s="157" t="str">
        <f>IF(AB45="","",VLOOKUP(AB45,シフト記号表!$D$6:$Z$47,23,FALSE))</f>
        <v/>
      </c>
      <c r="AC47" s="168" t="str">
        <f>IF(AC45="","",VLOOKUP(AC45,シフト記号表!$D$6:$Z$47,23,FALSE))</f>
        <v/>
      </c>
      <c r="AD47" s="168" t="str">
        <f>IF(AD45="","",VLOOKUP(AD45,シフト記号表!$D$6:$Z$47,23,FALSE))</f>
        <v/>
      </c>
      <c r="AE47" s="168" t="str">
        <f>IF(AE45="","",VLOOKUP(AE45,シフト記号表!$D$6:$Z$47,23,FALSE))</f>
        <v/>
      </c>
      <c r="AF47" s="168" t="str">
        <f>IF(AF45="","",VLOOKUP(AF45,シフト記号表!$D$6:$Z$47,23,FALSE))</f>
        <v/>
      </c>
      <c r="AG47" s="168" t="str">
        <f>IF(AG45="","",VLOOKUP(AG45,シフト記号表!$D$6:$Z$47,23,FALSE))</f>
        <v/>
      </c>
      <c r="AH47" s="183" t="str">
        <f>IF(AH45="","",VLOOKUP(AH45,シフト記号表!$D$6:$Z$47,23,FALSE))</f>
        <v/>
      </c>
      <c r="AI47" s="157" t="str">
        <f>IF(AI45="","",VLOOKUP(AI45,シフト記号表!$D$6:$Z$47,23,FALSE))</f>
        <v/>
      </c>
      <c r="AJ47" s="168" t="str">
        <f>IF(AJ45="","",VLOOKUP(AJ45,シフト記号表!$D$6:$Z$47,23,FALSE))</f>
        <v/>
      </c>
      <c r="AK47" s="168" t="str">
        <f>IF(AK45="","",VLOOKUP(AK45,シフト記号表!$D$6:$Z$47,23,FALSE))</f>
        <v/>
      </c>
      <c r="AL47" s="168" t="str">
        <f>IF(AL45="","",VLOOKUP(AL45,シフト記号表!$D$6:$Z$47,23,FALSE))</f>
        <v/>
      </c>
      <c r="AM47" s="168" t="str">
        <f>IF(AM45="","",VLOOKUP(AM45,シフト記号表!$D$6:$Z$47,23,FALSE))</f>
        <v/>
      </c>
      <c r="AN47" s="168" t="str">
        <f>IF(AN45="","",VLOOKUP(AN45,シフト記号表!$D$6:$Z$47,23,FALSE))</f>
        <v/>
      </c>
      <c r="AO47" s="183" t="str">
        <f>IF(AO45="","",VLOOKUP(AO45,シフト記号表!$D$6:$Z$47,23,FALSE))</f>
        <v/>
      </c>
      <c r="AP47" s="157" t="str">
        <f>IF(AP45="","",VLOOKUP(AP45,シフト記号表!$D$6:$Z$47,23,FALSE))</f>
        <v/>
      </c>
      <c r="AQ47" s="168" t="str">
        <f>IF(AQ45="","",VLOOKUP(AQ45,シフト記号表!$D$6:$Z$47,23,FALSE))</f>
        <v/>
      </c>
      <c r="AR47" s="168" t="str">
        <f>IF(AR45="","",VLOOKUP(AR45,シフト記号表!$D$6:$Z$47,23,FALSE))</f>
        <v/>
      </c>
      <c r="AS47" s="168" t="str">
        <f>IF(AS45="","",VLOOKUP(AS45,シフト記号表!$D$6:$Z$47,23,FALSE))</f>
        <v/>
      </c>
      <c r="AT47" s="168" t="str">
        <f>IF(AT45="","",VLOOKUP(AT45,シフト記号表!$D$6:$Z$47,23,FALSE))</f>
        <v/>
      </c>
      <c r="AU47" s="168" t="str">
        <f>IF(AU45="","",VLOOKUP(AU45,シフト記号表!$D$6:$Z$47,23,FALSE))</f>
        <v/>
      </c>
      <c r="AV47" s="183" t="str">
        <f>IF(AV45="","",VLOOKUP(AV45,シフト記号表!$D$6:$Z$47,23,FALSE))</f>
        <v/>
      </c>
      <c r="AW47" s="157" t="str">
        <f>IF(AW45="","",VLOOKUP(AW45,シフト記号表!$D$6:$Z$47,23,FALSE))</f>
        <v/>
      </c>
      <c r="AX47" s="168" t="str">
        <f>IF(AX45="","",VLOOKUP(AX45,シフト記号表!$D$6:$Z$47,23,FALSE))</f>
        <v/>
      </c>
      <c r="AY47" s="168" t="str">
        <f>IF(AY45="","",VLOOKUP(AY45,シフト記号表!$D$6:$Z$47,23,FALSE))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IF(U48="","",VLOOKUP(U48,シフト記号表!$D$6:$X$47,21,FALSE))</f>
        <v/>
      </c>
      <c r="V49" s="167" t="str">
        <f>IF(V48="","",VLOOKUP(V48,シフト記号表!$D$6:$X$47,21,FALSE))</f>
        <v/>
      </c>
      <c r="W49" s="167" t="str">
        <f>IF(W48="","",VLOOKUP(W48,シフト記号表!$D$6:$X$47,21,FALSE))</f>
        <v/>
      </c>
      <c r="X49" s="167" t="str">
        <f>IF(X48="","",VLOOKUP(X48,シフト記号表!$D$6:$X$47,21,FALSE))</f>
        <v/>
      </c>
      <c r="Y49" s="167" t="str">
        <f>IF(Y48="","",VLOOKUP(Y48,シフト記号表!$D$6:$X$47,21,FALSE))</f>
        <v/>
      </c>
      <c r="Z49" s="167" t="str">
        <f>IF(Z48="","",VLOOKUP(Z48,シフト記号表!$D$6:$X$47,21,FALSE))</f>
        <v/>
      </c>
      <c r="AA49" s="182" t="str">
        <f>IF(AA48="","",VLOOKUP(AA48,シフト記号表!$D$6:$X$47,21,FALSE))</f>
        <v/>
      </c>
      <c r="AB49" s="156" t="str">
        <f>IF(AB48="","",VLOOKUP(AB48,シフト記号表!$D$6:$X$47,21,FALSE))</f>
        <v/>
      </c>
      <c r="AC49" s="167" t="str">
        <f>IF(AC48="","",VLOOKUP(AC48,シフト記号表!$D$6:$X$47,21,FALSE))</f>
        <v/>
      </c>
      <c r="AD49" s="167" t="str">
        <f>IF(AD48="","",VLOOKUP(AD48,シフト記号表!$D$6:$X$47,21,FALSE))</f>
        <v/>
      </c>
      <c r="AE49" s="167" t="str">
        <f>IF(AE48="","",VLOOKUP(AE48,シフト記号表!$D$6:$X$47,21,FALSE))</f>
        <v/>
      </c>
      <c r="AF49" s="167" t="str">
        <f>IF(AF48="","",VLOOKUP(AF48,シフト記号表!$D$6:$X$47,21,FALSE))</f>
        <v/>
      </c>
      <c r="AG49" s="167" t="str">
        <f>IF(AG48="","",VLOOKUP(AG48,シフト記号表!$D$6:$X$47,21,FALSE))</f>
        <v/>
      </c>
      <c r="AH49" s="182" t="str">
        <f>IF(AH48="","",VLOOKUP(AH48,シフト記号表!$D$6:$X$47,21,FALSE))</f>
        <v/>
      </c>
      <c r="AI49" s="156" t="str">
        <f>IF(AI48="","",VLOOKUP(AI48,シフト記号表!$D$6:$X$47,21,FALSE))</f>
        <v/>
      </c>
      <c r="AJ49" s="167" t="str">
        <f>IF(AJ48="","",VLOOKUP(AJ48,シフト記号表!$D$6:$X$47,21,FALSE))</f>
        <v/>
      </c>
      <c r="AK49" s="167" t="str">
        <f>IF(AK48="","",VLOOKUP(AK48,シフト記号表!$D$6:$X$47,21,FALSE))</f>
        <v/>
      </c>
      <c r="AL49" s="167" t="str">
        <f>IF(AL48="","",VLOOKUP(AL48,シフト記号表!$D$6:$X$47,21,FALSE))</f>
        <v/>
      </c>
      <c r="AM49" s="167" t="str">
        <f>IF(AM48="","",VLOOKUP(AM48,シフト記号表!$D$6:$X$47,21,FALSE))</f>
        <v/>
      </c>
      <c r="AN49" s="167" t="str">
        <f>IF(AN48="","",VLOOKUP(AN48,シフト記号表!$D$6:$X$47,21,FALSE))</f>
        <v/>
      </c>
      <c r="AO49" s="182" t="str">
        <f>IF(AO48="","",VLOOKUP(AO48,シフト記号表!$D$6:$X$47,21,FALSE))</f>
        <v/>
      </c>
      <c r="AP49" s="156" t="str">
        <f>IF(AP48="","",VLOOKUP(AP48,シフト記号表!$D$6:$X$47,21,FALSE))</f>
        <v/>
      </c>
      <c r="AQ49" s="167" t="str">
        <f>IF(AQ48="","",VLOOKUP(AQ48,シフト記号表!$D$6:$X$47,21,FALSE))</f>
        <v/>
      </c>
      <c r="AR49" s="167" t="str">
        <f>IF(AR48="","",VLOOKUP(AR48,シフト記号表!$D$6:$X$47,21,FALSE))</f>
        <v/>
      </c>
      <c r="AS49" s="167" t="str">
        <f>IF(AS48="","",VLOOKUP(AS48,シフト記号表!$D$6:$X$47,21,FALSE))</f>
        <v/>
      </c>
      <c r="AT49" s="167" t="str">
        <f>IF(AT48="","",VLOOKUP(AT48,シフト記号表!$D$6:$X$47,21,FALSE))</f>
        <v/>
      </c>
      <c r="AU49" s="167" t="str">
        <f>IF(AU48="","",VLOOKUP(AU48,シフト記号表!$D$6:$X$47,21,FALSE))</f>
        <v/>
      </c>
      <c r="AV49" s="182" t="str">
        <f>IF(AV48="","",VLOOKUP(AV48,シフト記号表!$D$6:$X$47,21,FALSE))</f>
        <v/>
      </c>
      <c r="AW49" s="156" t="str">
        <f>IF(AW48="","",VLOOKUP(AW48,シフト記号表!$D$6:$X$47,21,FALSE))</f>
        <v/>
      </c>
      <c r="AX49" s="167" t="str">
        <f>IF(AX48="","",VLOOKUP(AX48,シフト記号表!$D$6:$X$47,21,FALSE))</f>
        <v/>
      </c>
      <c r="AY49" s="167" t="str">
        <f>IF(AY48="","",VLOOKUP(AY48,シフト記号表!$D$6:$X$47,21,FALSE))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IF(U48="","",VLOOKUP(U48,シフト記号表!$D$6:$Z$47,23,FALSE))</f>
        <v/>
      </c>
      <c r="V50" s="168" t="str">
        <f>IF(V48="","",VLOOKUP(V48,シフト記号表!$D$6:$Z$47,23,FALSE))</f>
        <v/>
      </c>
      <c r="W50" s="168" t="str">
        <f>IF(W48="","",VLOOKUP(W48,シフト記号表!$D$6:$Z$47,23,FALSE))</f>
        <v/>
      </c>
      <c r="X50" s="168" t="str">
        <f>IF(X48="","",VLOOKUP(X48,シフト記号表!$D$6:$Z$47,23,FALSE))</f>
        <v/>
      </c>
      <c r="Y50" s="168" t="str">
        <f>IF(Y48="","",VLOOKUP(Y48,シフト記号表!$D$6:$Z$47,23,FALSE))</f>
        <v/>
      </c>
      <c r="Z50" s="168" t="str">
        <f>IF(Z48="","",VLOOKUP(Z48,シフト記号表!$D$6:$Z$47,23,FALSE))</f>
        <v/>
      </c>
      <c r="AA50" s="183" t="str">
        <f>IF(AA48="","",VLOOKUP(AA48,シフト記号表!$D$6:$Z$47,23,FALSE))</f>
        <v/>
      </c>
      <c r="AB50" s="157" t="str">
        <f>IF(AB48="","",VLOOKUP(AB48,シフト記号表!$D$6:$Z$47,23,FALSE))</f>
        <v/>
      </c>
      <c r="AC50" s="168" t="str">
        <f>IF(AC48="","",VLOOKUP(AC48,シフト記号表!$D$6:$Z$47,23,FALSE))</f>
        <v/>
      </c>
      <c r="AD50" s="168" t="str">
        <f>IF(AD48="","",VLOOKUP(AD48,シフト記号表!$D$6:$Z$47,23,FALSE))</f>
        <v/>
      </c>
      <c r="AE50" s="168" t="str">
        <f>IF(AE48="","",VLOOKUP(AE48,シフト記号表!$D$6:$Z$47,23,FALSE))</f>
        <v/>
      </c>
      <c r="AF50" s="168" t="str">
        <f>IF(AF48="","",VLOOKUP(AF48,シフト記号表!$D$6:$Z$47,23,FALSE))</f>
        <v/>
      </c>
      <c r="AG50" s="168" t="str">
        <f>IF(AG48="","",VLOOKUP(AG48,シフト記号表!$D$6:$Z$47,23,FALSE))</f>
        <v/>
      </c>
      <c r="AH50" s="183" t="str">
        <f>IF(AH48="","",VLOOKUP(AH48,シフト記号表!$D$6:$Z$47,23,FALSE))</f>
        <v/>
      </c>
      <c r="AI50" s="157" t="str">
        <f>IF(AI48="","",VLOOKUP(AI48,シフト記号表!$D$6:$Z$47,23,FALSE))</f>
        <v/>
      </c>
      <c r="AJ50" s="168" t="str">
        <f>IF(AJ48="","",VLOOKUP(AJ48,シフト記号表!$D$6:$Z$47,23,FALSE))</f>
        <v/>
      </c>
      <c r="AK50" s="168" t="str">
        <f>IF(AK48="","",VLOOKUP(AK48,シフト記号表!$D$6:$Z$47,23,FALSE))</f>
        <v/>
      </c>
      <c r="AL50" s="168" t="str">
        <f>IF(AL48="","",VLOOKUP(AL48,シフト記号表!$D$6:$Z$47,23,FALSE))</f>
        <v/>
      </c>
      <c r="AM50" s="168" t="str">
        <f>IF(AM48="","",VLOOKUP(AM48,シフト記号表!$D$6:$Z$47,23,FALSE))</f>
        <v/>
      </c>
      <c r="AN50" s="168" t="str">
        <f>IF(AN48="","",VLOOKUP(AN48,シフト記号表!$D$6:$Z$47,23,FALSE))</f>
        <v/>
      </c>
      <c r="AO50" s="183" t="str">
        <f>IF(AO48="","",VLOOKUP(AO48,シフト記号表!$D$6:$Z$47,23,FALSE))</f>
        <v/>
      </c>
      <c r="AP50" s="157" t="str">
        <f>IF(AP48="","",VLOOKUP(AP48,シフト記号表!$D$6:$Z$47,23,FALSE))</f>
        <v/>
      </c>
      <c r="AQ50" s="168" t="str">
        <f>IF(AQ48="","",VLOOKUP(AQ48,シフト記号表!$D$6:$Z$47,23,FALSE))</f>
        <v/>
      </c>
      <c r="AR50" s="168" t="str">
        <f>IF(AR48="","",VLOOKUP(AR48,シフト記号表!$D$6:$Z$47,23,FALSE))</f>
        <v/>
      </c>
      <c r="AS50" s="168" t="str">
        <f>IF(AS48="","",VLOOKUP(AS48,シフト記号表!$D$6:$Z$47,23,FALSE))</f>
        <v/>
      </c>
      <c r="AT50" s="168" t="str">
        <f>IF(AT48="","",VLOOKUP(AT48,シフト記号表!$D$6:$Z$47,23,FALSE))</f>
        <v/>
      </c>
      <c r="AU50" s="168" t="str">
        <f>IF(AU48="","",VLOOKUP(AU48,シフト記号表!$D$6:$Z$47,23,FALSE))</f>
        <v/>
      </c>
      <c r="AV50" s="183" t="str">
        <f>IF(AV48="","",VLOOKUP(AV48,シフト記号表!$D$6:$Z$47,23,FALSE))</f>
        <v/>
      </c>
      <c r="AW50" s="157" t="str">
        <f>IF(AW48="","",VLOOKUP(AW48,シフト記号表!$D$6:$Z$47,23,FALSE))</f>
        <v/>
      </c>
      <c r="AX50" s="168" t="str">
        <f>IF(AX48="","",VLOOKUP(AX48,シフト記号表!$D$6:$Z$47,23,FALSE))</f>
        <v/>
      </c>
      <c r="AY50" s="168" t="str">
        <f>IF(AY48="","",VLOOKUP(AY48,シフト記号表!$D$6:$Z$47,23,FALSE))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IF(U51="","",VLOOKUP(U51,シフト記号表!$D$6:$X$47,21,FALSE))</f>
        <v/>
      </c>
      <c r="V52" s="167" t="str">
        <f>IF(V51="","",VLOOKUP(V51,シフト記号表!$D$6:$X$47,21,FALSE))</f>
        <v/>
      </c>
      <c r="W52" s="167" t="str">
        <f>IF(W51="","",VLOOKUP(W51,シフト記号表!$D$6:$X$47,21,FALSE))</f>
        <v/>
      </c>
      <c r="X52" s="167" t="str">
        <f>IF(X51="","",VLOOKUP(X51,シフト記号表!$D$6:$X$47,21,FALSE))</f>
        <v/>
      </c>
      <c r="Y52" s="167" t="str">
        <f>IF(Y51="","",VLOOKUP(Y51,シフト記号表!$D$6:$X$47,21,FALSE))</f>
        <v/>
      </c>
      <c r="Z52" s="167" t="str">
        <f>IF(Z51="","",VLOOKUP(Z51,シフト記号表!$D$6:$X$47,21,FALSE))</f>
        <v/>
      </c>
      <c r="AA52" s="182" t="str">
        <f>IF(AA51="","",VLOOKUP(AA51,シフト記号表!$D$6:$X$47,21,FALSE))</f>
        <v/>
      </c>
      <c r="AB52" s="156" t="str">
        <f>IF(AB51="","",VLOOKUP(AB51,シフト記号表!$D$6:$X$47,21,FALSE))</f>
        <v/>
      </c>
      <c r="AC52" s="167" t="str">
        <f>IF(AC51="","",VLOOKUP(AC51,シフト記号表!$D$6:$X$47,21,FALSE))</f>
        <v/>
      </c>
      <c r="AD52" s="167" t="str">
        <f>IF(AD51="","",VLOOKUP(AD51,シフト記号表!$D$6:$X$47,21,FALSE))</f>
        <v/>
      </c>
      <c r="AE52" s="167" t="str">
        <f>IF(AE51="","",VLOOKUP(AE51,シフト記号表!$D$6:$X$47,21,FALSE))</f>
        <v/>
      </c>
      <c r="AF52" s="167" t="str">
        <f>IF(AF51="","",VLOOKUP(AF51,シフト記号表!$D$6:$X$47,21,FALSE))</f>
        <v/>
      </c>
      <c r="AG52" s="167" t="str">
        <f>IF(AG51="","",VLOOKUP(AG51,シフト記号表!$D$6:$X$47,21,FALSE))</f>
        <v/>
      </c>
      <c r="AH52" s="182" t="str">
        <f>IF(AH51="","",VLOOKUP(AH51,シフト記号表!$D$6:$X$47,21,FALSE))</f>
        <v/>
      </c>
      <c r="AI52" s="156" t="str">
        <f>IF(AI51="","",VLOOKUP(AI51,シフト記号表!$D$6:$X$47,21,FALSE))</f>
        <v/>
      </c>
      <c r="AJ52" s="167" t="str">
        <f>IF(AJ51="","",VLOOKUP(AJ51,シフト記号表!$D$6:$X$47,21,FALSE))</f>
        <v/>
      </c>
      <c r="AK52" s="167" t="str">
        <f>IF(AK51="","",VLOOKUP(AK51,シフト記号表!$D$6:$X$47,21,FALSE))</f>
        <v/>
      </c>
      <c r="AL52" s="167" t="str">
        <f>IF(AL51="","",VLOOKUP(AL51,シフト記号表!$D$6:$X$47,21,FALSE))</f>
        <v/>
      </c>
      <c r="AM52" s="167" t="str">
        <f>IF(AM51="","",VLOOKUP(AM51,シフト記号表!$D$6:$X$47,21,FALSE))</f>
        <v/>
      </c>
      <c r="AN52" s="167" t="str">
        <f>IF(AN51="","",VLOOKUP(AN51,シフト記号表!$D$6:$X$47,21,FALSE))</f>
        <v/>
      </c>
      <c r="AO52" s="182" t="str">
        <f>IF(AO51="","",VLOOKUP(AO51,シフト記号表!$D$6:$X$47,21,FALSE))</f>
        <v/>
      </c>
      <c r="AP52" s="156" t="str">
        <f>IF(AP51="","",VLOOKUP(AP51,シフト記号表!$D$6:$X$47,21,FALSE))</f>
        <v/>
      </c>
      <c r="AQ52" s="167" t="str">
        <f>IF(AQ51="","",VLOOKUP(AQ51,シフト記号表!$D$6:$X$47,21,FALSE))</f>
        <v/>
      </c>
      <c r="AR52" s="167" t="str">
        <f>IF(AR51="","",VLOOKUP(AR51,シフト記号表!$D$6:$X$47,21,FALSE))</f>
        <v/>
      </c>
      <c r="AS52" s="167" t="str">
        <f>IF(AS51="","",VLOOKUP(AS51,シフト記号表!$D$6:$X$47,21,FALSE))</f>
        <v/>
      </c>
      <c r="AT52" s="167" t="str">
        <f>IF(AT51="","",VLOOKUP(AT51,シフト記号表!$D$6:$X$47,21,FALSE))</f>
        <v/>
      </c>
      <c r="AU52" s="167" t="str">
        <f>IF(AU51="","",VLOOKUP(AU51,シフト記号表!$D$6:$X$47,21,FALSE))</f>
        <v/>
      </c>
      <c r="AV52" s="182" t="str">
        <f>IF(AV51="","",VLOOKUP(AV51,シフト記号表!$D$6:$X$47,21,FALSE))</f>
        <v/>
      </c>
      <c r="AW52" s="156" t="str">
        <f>IF(AW51="","",VLOOKUP(AW51,シフト記号表!$D$6:$X$47,21,FALSE))</f>
        <v/>
      </c>
      <c r="AX52" s="167" t="str">
        <f>IF(AX51="","",VLOOKUP(AX51,シフト記号表!$D$6:$X$47,21,FALSE))</f>
        <v/>
      </c>
      <c r="AY52" s="167" t="str">
        <f>IF(AY51="","",VLOOKUP(AY51,シフト記号表!$D$6:$X$47,21,FALSE))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IF(U51="","",VLOOKUP(U51,シフト記号表!$D$6:$Z$47,23,FALSE))</f>
        <v/>
      </c>
      <c r="V53" s="168" t="str">
        <f>IF(V51="","",VLOOKUP(V51,シフト記号表!$D$6:$Z$47,23,FALSE))</f>
        <v/>
      </c>
      <c r="W53" s="168" t="str">
        <f>IF(W51="","",VLOOKUP(W51,シフト記号表!$D$6:$Z$47,23,FALSE))</f>
        <v/>
      </c>
      <c r="X53" s="168" t="str">
        <f>IF(X51="","",VLOOKUP(X51,シフト記号表!$D$6:$Z$47,23,FALSE))</f>
        <v/>
      </c>
      <c r="Y53" s="168" t="str">
        <f>IF(Y51="","",VLOOKUP(Y51,シフト記号表!$D$6:$Z$47,23,FALSE))</f>
        <v/>
      </c>
      <c r="Z53" s="168" t="str">
        <f>IF(Z51="","",VLOOKUP(Z51,シフト記号表!$D$6:$Z$47,23,FALSE))</f>
        <v/>
      </c>
      <c r="AA53" s="183" t="str">
        <f>IF(AA51="","",VLOOKUP(AA51,シフト記号表!$D$6:$Z$47,23,FALSE))</f>
        <v/>
      </c>
      <c r="AB53" s="157" t="str">
        <f>IF(AB51="","",VLOOKUP(AB51,シフト記号表!$D$6:$Z$47,23,FALSE))</f>
        <v/>
      </c>
      <c r="AC53" s="168" t="str">
        <f>IF(AC51="","",VLOOKUP(AC51,シフト記号表!$D$6:$Z$47,23,FALSE))</f>
        <v/>
      </c>
      <c r="AD53" s="168" t="str">
        <f>IF(AD51="","",VLOOKUP(AD51,シフト記号表!$D$6:$Z$47,23,FALSE))</f>
        <v/>
      </c>
      <c r="AE53" s="168" t="str">
        <f>IF(AE51="","",VLOOKUP(AE51,シフト記号表!$D$6:$Z$47,23,FALSE))</f>
        <v/>
      </c>
      <c r="AF53" s="168" t="str">
        <f>IF(AF51="","",VLOOKUP(AF51,シフト記号表!$D$6:$Z$47,23,FALSE))</f>
        <v/>
      </c>
      <c r="AG53" s="168" t="str">
        <f>IF(AG51="","",VLOOKUP(AG51,シフト記号表!$D$6:$Z$47,23,FALSE))</f>
        <v/>
      </c>
      <c r="AH53" s="183" t="str">
        <f>IF(AH51="","",VLOOKUP(AH51,シフト記号表!$D$6:$Z$47,23,FALSE))</f>
        <v/>
      </c>
      <c r="AI53" s="157" t="str">
        <f>IF(AI51="","",VLOOKUP(AI51,シフト記号表!$D$6:$Z$47,23,FALSE))</f>
        <v/>
      </c>
      <c r="AJ53" s="168" t="str">
        <f>IF(AJ51="","",VLOOKUP(AJ51,シフト記号表!$D$6:$Z$47,23,FALSE))</f>
        <v/>
      </c>
      <c r="AK53" s="168" t="str">
        <f>IF(AK51="","",VLOOKUP(AK51,シフト記号表!$D$6:$Z$47,23,FALSE))</f>
        <v/>
      </c>
      <c r="AL53" s="168" t="str">
        <f>IF(AL51="","",VLOOKUP(AL51,シフト記号表!$D$6:$Z$47,23,FALSE))</f>
        <v/>
      </c>
      <c r="AM53" s="168" t="str">
        <f>IF(AM51="","",VLOOKUP(AM51,シフト記号表!$D$6:$Z$47,23,FALSE))</f>
        <v/>
      </c>
      <c r="AN53" s="168" t="str">
        <f>IF(AN51="","",VLOOKUP(AN51,シフト記号表!$D$6:$Z$47,23,FALSE))</f>
        <v/>
      </c>
      <c r="AO53" s="183" t="str">
        <f>IF(AO51="","",VLOOKUP(AO51,シフト記号表!$D$6:$Z$47,23,FALSE))</f>
        <v/>
      </c>
      <c r="AP53" s="157" t="str">
        <f>IF(AP51="","",VLOOKUP(AP51,シフト記号表!$D$6:$Z$47,23,FALSE))</f>
        <v/>
      </c>
      <c r="AQ53" s="168" t="str">
        <f>IF(AQ51="","",VLOOKUP(AQ51,シフト記号表!$D$6:$Z$47,23,FALSE))</f>
        <v/>
      </c>
      <c r="AR53" s="168" t="str">
        <f>IF(AR51="","",VLOOKUP(AR51,シフト記号表!$D$6:$Z$47,23,FALSE))</f>
        <v/>
      </c>
      <c r="AS53" s="168" t="str">
        <f>IF(AS51="","",VLOOKUP(AS51,シフト記号表!$D$6:$Z$47,23,FALSE))</f>
        <v/>
      </c>
      <c r="AT53" s="168" t="str">
        <f>IF(AT51="","",VLOOKUP(AT51,シフト記号表!$D$6:$Z$47,23,FALSE))</f>
        <v/>
      </c>
      <c r="AU53" s="168" t="str">
        <f>IF(AU51="","",VLOOKUP(AU51,シフト記号表!$D$6:$Z$47,23,FALSE))</f>
        <v/>
      </c>
      <c r="AV53" s="183" t="str">
        <f>IF(AV51="","",VLOOKUP(AV51,シフト記号表!$D$6:$Z$47,23,FALSE))</f>
        <v/>
      </c>
      <c r="AW53" s="157" t="str">
        <f>IF(AW51="","",VLOOKUP(AW51,シフト記号表!$D$6:$Z$47,23,FALSE))</f>
        <v/>
      </c>
      <c r="AX53" s="168" t="str">
        <f>IF(AX51="","",VLOOKUP(AX51,シフト記号表!$D$6:$Z$47,23,FALSE))</f>
        <v/>
      </c>
      <c r="AY53" s="168" t="str">
        <f>IF(AY51="","",VLOOKUP(AY51,シフト記号表!$D$6:$Z$47,23,FALSE))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IF(U54="","",VLOOKUP(U54,シフト記号表!$D$6:$X$47,21,FALSE))</f>
        <v/>
      </c>
      <c r="V55" s="167" t="str">
        <f>IF(V54="","",VLOOKUP(V54,シフト記号表!$D$6:$X$47,21,FALSE))</f>
        <v/>
      </c>
      <c r="W55" s="167" t="str">
        <f>IF(W54="","",VLOOKUP(W54,シフト記号表!$D$6:$X$47,21,FALSE))</f>
        <v/>
      </c>
      <c r="X55" s="167" t="str">
        <f>IF(X54="","",VLOOKUP(X54,シフト記号表!$D$6:$X$47,21,FALSE))</f>
        <v/>
      </c>
      <c r="Y55" s="167" t="str">
        <f>IF(Y54="","",VLOOKUP(Y54,シフト記号表!$D$6:$X$47,21,FALSE))</f>
        <v/>
      </c>
      <c r="Z55" s="167" t="str">
        <f>IF(Z54="","",VLOOKUP(Z54,シフト記号表!$D$6:$X$47,21,FALSE))</f>
        <v/>
      </c>
      <c r="AA55" s="182" t="str">
        <f>IF(AA54="","",VLOOKUP(AA54,シフト記号表!$D$6:$X$47,21,FALSE))</f>
        <v/>
      </c>
      <c r="AB55" s="156" t="str">
        <f>IF(AB54="","",VLOOKUP(AB54,シフト記号表!$D$6:$X$47,21,FALSE))</f>
        <v/>
      </c>
      <c r="AC55" s="167" t="str">
        <f>IF(AC54="","",VLOOKUP(AC54,シフト記号表!$D$6:$X$47,21,FALSE))</f>
        <v/>
      </c>
      <c r="AD55" s="167" t="str">
        <f>IF(AD54="","",VLOOKUP(AD54,シフト記号表!$D$6:$X$47,21,FALSE))</f>
        <v/>
      </c>
      <c r="AE55" s="167" t="str">
        <f>IF(AE54="","",VLOOKUP(AE54,シフト記号表!$D$6:$X$47,21,FALSE))</f>
        <v/>
      </c>
      <c r="AF55" s="167" t="str">
        <f>IF(AF54="","",VLOOKUP(AF54,シフト記号表!$D$6:$X$47,21,FALSE))</f>
        <v/>
      </c>
      <c r="AG55" s="167" t="str">
        <f>IF(AG54="","",VLOOKUP(AG54,シフト記号表!$D$6:$X$47,21,FALSE))</f>
        <v/>
      </c>
      <c r="AH55" s="182" t="str">
        <f>IF(AH54="","",VLOOKUP(AH54,シフト記号表!$D$6:$X$47,21,FALSE))</f>
        <v/>
      </c>
      <c r="AI55" s="156" t="str">
        <f>IF(AI54="","",VLOOKUP(AI54,シフト記号表!$D$6:$X$47,21,FALSE))</f>
        <v/>
      </c>
      <c r="AJ55" s="167" t="str">
        <f>IF(AJ54="","",VLOOKUP(AJ54,シフト記号表!$D$6:$X$47,21,FALSE))</f>
        <v/>
      </c>
      <c r="AK55" s="167" t="str">
        <f>IF(AK54="","",VLOOKUP(AK54,シフト記号表!$D$6:$X$47,21,FALSE))</f>
        <v/>
      </c>
      <c r="AL55" s="167" t="str">
        <f>IF(AL54="","",VLOOKUP(AL54,シフト記号表!$D$6:$X$47,21,FALSE))</f>
        <v/>
      </c>
      <c r="AM55" s="167" t="str">
        <f>IF(AM54="","",VLOOKUP(AM54,シフト記号表!$D$6:$X$47,21,FALSE))</f>
        <v/>
      </c>
      <c r="AN55" s="167" t="str">
        <f>IF(AN54="","",VLOOKUP(AN54,シフト記号表!$D$6:$X$47,21,FALSE))</f>
        <v/>
      </c>
      <c r="AO55" s="182" t="str">
        <f>IF(AO54="","",VLOOKUP(AO54,シフト記号表!$D$6:$X$47,21,FALSE))</f>
        <v/>
      </c>
      <c r="AP55" s="156" t="str">
        <f>IF(AP54="","",VLOOKUP(AP54,シフト記号表!$D$6:$X$47,21,FALSE))</f>
        <v/>
      </c>
      <c r="AQ55" s="167" t="str">
        <f>IF(AQ54="","",VLOOKUP(AQ54,シフト記号表!$D$6:$X$47,21,FALSE))</f>
        <v/>
      </c>
      <c r="AR55" s="167" t="str">
        <f>IF(AR54="","",VLOOKUP(AR54,シフト記号表!$D$6:$X$47,21,FALSE))</f>
        <v/>
      </c>
      <c r="AS55" s="167" t="str">
        <f>IF(AS54="","",VLOOKUP(AS54,シフト記号表!$D$6:$X$47,21,FALSE))</f>
        <v/>
      </c>
      <c r="AT55" s="167" t="str">
        <f>IF(AT54="","",VLOOKUP(AT54,シフト記号表!$D$6:$X$47,21,FALSE))</f>
        <v/>
      </c>
      <c r="AU55" s="167" t="str">
        <f>IF(AU54="","",VLOOKUP(AU54,シフト記号表!$D$6:$X$47,21,FALSE))</f>
        <v/>
      </c>
      <c r="AV55" s="182" t="str">
        <f>IF(AV54="","",VLOOKUP(AV54,シフト記号表!$D$6:$X$47,21,FALSE))</f>
        <v/>
      </c>
      <c r="AW55" s="156" t="str">
        <f>IF(AW54="","",VLOOKUP(AW54,シフト記号表!$D$6:$X$47,21,FALSE))</f>
        <v/>
      </c>
      <c r="AX55" s="167" t="str">
        <f>IF(AX54="","",VLOOKUP(AX54,シフト記号表!$D$6:$X$47,21,FALSE))</f>
        <v/>
      </c>
      <c r="AY55" s="167" t="str">
        <f>IF(AY54="","",VLOOKUP(AY54,シフト記号表!$D$6:$X$47,21,FALSE))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IF(U54="","",VLOOKUP(U54,シフト記号表!$D$6:$Z$47,23,FALSE))</f>
        <v/>
      </c>
      <c r="V56" s="168" t="str">
        <f>IF(V54="","",VLOOKUP(V54,シフト記号表!$D$6:$Z$47,23,FALSE))</f>
        <v/>
      </c>
      <c r="W56" s="168" t="str">
        <f>IF(W54="","",VLOOKUP(W54,シフト記号表!$D$6:$Z$47,23,FALSE))</f>
        <v/>
      </c>
      <c r="X56" s="168" t="str">
        <f>IF(X54="","",VLOOKUP(X54,シフト記号表!$D$6:$Z$47,23,FALSE))</f>
        <v/>
      </c>
      <c r="Y56" s="168" t="str">
        <f>IF(Y54="","",VLOOKUP(Y54,シフト記号表!$D$6:$Z$47,23,FALSE))</f>
        <v/>
      </c>
      <c r="Z56" s="168" t="str">
        <f>IF(Z54="","",VLOOKUP(Z54,シフト記号表!$D$6:$Z$47,23,FALSE))</f>
        <v/>
      </c>
      <c r="AA56" s="183" t="str">
        <f>IF(AA54="","",VLOOKUP(AA54,シフト記号表!$D$6:$Z$47,23,FALSE))</f>
        <v/>
      </c>
      <c r="AB56" s="157" t="str">
        <f>IF(AB54="","",VLOOKUP(AB54,シフト記号表!$D$6:$Z$47,23,FALSE))</f>
        <v/>
      </c>
      <c r="AC56" s="168" t="str">
        <f>IF(AC54="","",VLOOKUP(AC54,シフト記号表!$D$6:$Z$47,23,FALSE))</f>
        <v/>
      </c>
      <c r="AD56" s="168" t="str">
        <f>IF(AD54="","",VLOOKUP(AD54,シフト記号表!$D$6:$Z$47,23,FALSE))</f>
        <v/>
      </c>
      <c r="AE56" s="168" t="str">
        <f>IF(AE54="","",VLOOKUP(AE54,シフト記号表!$D$6:$Z$47,23,FALSE))</f>
        <v/>
      </c>
      <c r="AF56" s="168" t="str">
        <f>IF(AF54="","",VLOOKUP(AF54,シフト記号表!$D$6:$Z$47,23,FALSE))</f>
        <v/>
      </c>
      <c r="AG56" s="168" t="str">
        <f>IF(AG54="","",VLOOKUP(AG54,シフト記号表!$D$6:$Z$47,23,FALSE))</f>
        <v/>
      </c>
      <c r="AH56" s="183" t="str">
        <f>IF(AH54="","",VLOOKUP(AH54,シフト記号表!$D$6:$Z$47,23,FALSE))</f>
        <v/>
      </c>
      <c r="AI56" s="157" t="str">
        <f>IF(AI54="","",VLOOKUP(AI54,シフト記号表!$D$6:$Z$47,23,FALSE))</f>
        <v/>
      </c>
      <c r="AJ56" s="168" t="str">
        <f>IF(AJ54="","",VLOOKUP(AJ54,シフト記号表!$D$6:$Z$47,23,FALSE))</f>
        <v/>
      </c>
      <c r="AK56" s="168" t="str">
        <f>IF(AK54="","",VLOOKUP(AK54,シフト記号表!$D$6:$Z$47,23,FALSE))</f>
        <v/>
      </c>
      <c r="AL56" s="168" t="str">
        <f>IF(AL54="","",VLOOKUP(AL54,シフト記号表!$D$6:$Z$47,23,FALSE))</f>
        <v/>
      </c>
      <c r="AM56" s="168" t="str">
        <f>IF(AM54="","",VLOOKUP(AM54,シフト記号表!$D$6:$Z$47,23,FALSE))</f>
        <v/>
      </c>
      <c r="AN56" s="168" t="str">
        <f>IF(AN54="","",VLOOKUP(AN54,シフト記号表!$D$6:$Z$47,23,FALSE))</f>
        <v/>
      </c>
      <c r="AO56" s="183" t="str">
        <f>IF(AO54="","",VLOOKUP(AO54,シフト記号表!$D$6:$Z$47,23,FALSE))</f>
        <v/>
      </c>
      <c r="AP56" s="157" t="str">
        <f>IF(AP54="","",VLOOKUP(AP54,シフト記号表!$D$6:$Z$47,23,FALSE))</f>
        <v/>
      </c>
      <c r="AQ56" s="168" t="str">
        <f>IF(AQ54="","",VLOOKUP(AQ54,シフト記号表!$D$6:$Z$47,23,FALSE))</f>
        <v/>
      </c>
      <c r="AR56" s="168" t="str">
        <f>IF(AR54="","",VLOOKUP(AR54,シフト記号表!$D$6:$Z$47,23,FALSE))</f>
        <v/>
      </c>
      <c r="AS56" s="168" t="str">
        <f>IF(AS54="","",VLOOKUP(AS54,シフト記号表!$D$6:$Z$47,23,FALSE))</f>
        <v/>
      </c>
      <c r="AT56" s="168" t="str">
        <f>IF(AT54="","",VLOOKUP(AT54,シフト記号表!$D$6:$Z$47,23,FALSE))</f>
        <v/>
      </c>
      <c r="AU56" s="168" t="str">
        <f>IF(AU54="","",VLOOKUP(AU54,シフト記号表!$D$6:$Z$47,23,FALSE))</f>
        <v/>
      </c>
      <c r="AV56" s="183" t="str">
        <f>IF(AV54="","",VLOOKUP(AV54,シフト記号表!$D$6:$Z$47,23,FALSE))</f>
        <v/>
      </c>
      <c r="AW56" s="157" t="str">
        <f>IF(AW54="","",VLOOKUP(AW54,シフト記号表!$D$6:$Z$47,23,FALSE))</f>
        <v/>
      </c>
      <c r="AX56" s="168" t="str">
        <f>IF(AX54="","",VLOOKUP(AX54,シフト記号表!$D$6:$Z$47,23,FALSE))</f>
        <v/>
      </c>
      <c r="AY56" s="168" t="str">
        <f>IF(AY54="","",VLOOKUP(AY54,シフト記号表!$D$6:$Z$47,23,FALSE))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IF(U57="","",VLOOKUP(U57,シフト記号表!$D$6:$X$47,21,FALSE))</f>
        <v/>
      </c>
      <c r="V58" s="167" t="str">
        <f>IF(V57="","",VLOOKUP(V57,シフト記号表!$D$6:$X$47,21,FALSE))</f>
        <v/>
      </c>
      <c r="W58" s="167" t="str">
        <f>IF(W57="","",VLOOKUP(W57,シフト記号表!$D$6:$X$47,21,FALSE))</f>
        <v/>
      </c>
      <c r="X58" s="167" t="str">
        <f>IF(X57="","",VLOOKUP(X57,シフト記号表!$D$6:$X$47,21,FALSE))</f>
        <v/>
      </c>
      <c r="Y58" s="167" t="str">
        <f>IF(Y57="","",VLOOKUP(Y57,シフト記号表!$D$6:$X$47,21,FALSE))</f>
        <v/>
      </c>
      <c r="Z58" s="167" t="str">
        <f>IF(Z57="","",VLOOKUP(Z57,シフト記号表!$D$6:$X$47,21,FALSE))</f>
        <v/>
      </c>
      <c r="AA58" s="182" t="str">
        <f>IF(AA57="","",VLOOKUP(AA57,シフト記号表!$D$6:$X$47,21,FALSE))</f>
        <v/>
      </c>
      <c r="AB58" s="156" t="str">
        <f>IF(AB57="","",VLOOKUP(AB57,シフト記号表!$D$6:$X$47,21,FALSE))</f>
        <v/>
      </c>
      <c r="AC58" s="167" t="str">
        <f>IF(AC57="","",VLOOKUP(AC57,シフト記号表!$D$6:$X$47,21,FALSE))</f>
        <v/>
      </c>
      <c r="AD58" s="167" t="str">
        <f>IF(AD57="","",VLOOKUP(AD57,シフト記号表!$D$6:$X$47,21,FALSE))</f>
        <v/>
      </c>
      <c r="AE58" s="167" t="str">
        <f>IF(AE57="","",VLOOKUP(AE57,シフト記号表!$D$6:$X$47,21,FALSE))</f>
        <v/>
      </c>
      <c r="AF58" s="167" t="str">
        <f>IF(AF57="","",VLOOKUP(AF57,シフト記号表!$D$6:$X$47,21,FALSE))</f>
        <v/>
      </c>
      <c r="AG58" s="167" t="str">
        <f>IF(AG57="","",VLOOKUP(AG57,シフト記号表!$D$6:$X$47,21,FALSE))</f>
        <v/>
      </c>
      <c r="AH58" s="182" t="str">
        <f>IF(AH57="","",VLOOKUP(AH57,シフト記号表!$D$6:$X$47,21,FALSE))</f>
        <v/>
      </c>
      <c r="AI58" s="156" t="str">
        <f>IF(AI57="","",VLOOKUP(AI57,シフト記号表!$D$6:$X$47,21,FALSE))</f>
        <v/>
      </c>
      <c r="AJ58" s="167" t="str">
        <f>IF(AJ57="","",VLOOKUP(AJ57,シフト記号表!$D$6:$X$47,21,FALSE))</f>
        <v/>
      </c>
      <c r="AK58" s="167" t="str">
        <f>IF(AK57="","",VLOOKUP(AK57,シフト記号表!$D$6:$X$47,21,FALSE))</f>
        <v/>
      </c>
      <c r="AL58" s="167" t="str">
        <f>IF(AL57="","",VLOOKUP(AL57,シフト記号表!$D$6:$X$47,21,FALSE))</f>
        <v/>
      </c>
      <c r="AM58" s="167" t="str">
        <f>IF(AM57="","",VLOOKUP(AM57,シフト記号表!$D$6:$X$47,21,FALSE))</f>
        <v/>
      </c>
      <c r="AN58" s="167" t="str">
        <f>IF(AN57="","",VLOOKUP(AN57,シフト記号表!$D$6:$X$47,21,FALSE))</f>
        <v/>
      </c>
      <c r="AO58" s="182" t="str">
        <f>IF(AO57="","",VLOOKUP(AO57,シフト記号表!$D$6:$X$47,21,FALSE))</f>
        <v/>
      </c>
      <c r="AP58" s="156" t="str">
        <f>IF(AP57="","",VLOOKUP(AP57,シフト記号表!$D$6:$X$47,21,FALSE))</f>
        <v/>
      </c>
      <c r="AQ58" s="167" t="str">
        <f>IF(AQ57="","",VLOOKUP(AQ57,シフト記号表!$D$6:$X$47,21,FALSE))</f>
        <v/>
      </c>
      <c r="AR58" s="167" t="str">
        <f>IF(AR57="","",VLOOKUP(AR57,シフト記号表!$D$6:$X$47,21,FALSE))</f>
        <v/>
      </c>
      <c r="AS58" s="167" t="str">
        <f>IF(AS57="","",VLOOKUP(AS57,シフト記号表!$D$6:$X$47,21,FALSE))</f>
        <v/>
      </c>
      <c r="AT58" s="167" t="str">
        <f>IF(AT57="","",VLOOKUP(AT57,シフト記号表!$D$6:$X$47,21,FALSE))</f>
        <v/>
      </c>
      <c r="AU58" s="167" t="str">
        <f>IF(AU57="","",VLOOKUP(AU57,シフト記号表!$D$6:$X$47,21,FALSE))</f>
        <v/>
      </c>
      <c r="AV58" s="182" t="str">
        <f>IF(AV57="","",VLOOKUP(AV57,シフト記号表!$D$6:$X$47,21,FALSE))</f>
        <v/>
      </c>
      <c r="AW58" s="156" t="str">
        <f>IF(AW57="","",VLOOKUP(AW57,シフト記号表!$D$6:$X$47,21,FALSE))</f>
        <v/>
      </c>
      <c r="AX58" s="167" t="str">
        <f>IF(AX57="","",VLOOKUP(AX57,シフト記号表!$D$6:$X$47,21,FALSE))</f>
        <v/>
      </c>
      <c r="AY58" s="167" t="str">
        <f>IF(AY57="","",VLOOKUP(AY57,シフト記号表!$D$6:$X$47,21,FALSE))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IF(U57="","",VLOOKUP(U57,シフト記号表!$D$6:$Z$47,23,FALSE))</f>
        <v/>
      </c>
      <c r="V59" s="168" t="str">
        <f>IF(V57="","",VLOOKUP(V57,シフト記号表!$D$6:$Z$47,23,FALSE))</f>
        <v/>
      </c>
      <c r="W59" s="168" t="str">
        <f>IF(W57="","",VLOOKUP(W57,シフト記号表!$D$6:$Z$47,23,FALSE))</f>
        <v/>
      </c>
      <c r="X59" s="168" t="str">
        <f>IF(X57="","",VLOOKUP(X57,シフト記号表!$D$6:$Z$47,23,FALSE))</f>
        <v/>
      </c>
      <c r="Y59" s="168" t="str">
        <f>IF(Y57="","",VLOOKUP(Y57,シフト記号表!$D$6:$Z$47,23,FALSE))</f>
        <v/>
      </c>
      <c r="Z59" s="168" t="str">
        <f>IF(Z57="","",VLOOKUP(Z57,シフト記号表!$D$6:$Z$47,23,FALSE))</f>
        <v/>
      </c>
      <c r="AA59" s="183" t="str">
        <f>IF(AA57="","",VLOOKUP(AA57,シフト記号表!$D$6:$Z$47,23,FALSE))</f>
        <v/>
      </c>
      <c r="AB59" s="157" t="str">
        <f>IF(AB57="","",VLOOKUP(AB57,シフト記号表!$D$6:$Z$47,23,FALSE))</f>
        <v/>
      </c>
      <c r="AC59" s="168" t="str">
        <f>IF(AC57="","",VLOOKUP(AC57,シフト記号表!$D$6:$Z$47,23,FALSE))</f>
        <v/>
      </c>
      <c r="AD59" s="168" t="str">
        <f>IF(AD57="","",VLOOKUP(AD57,シフト記号表!$D$6:$Z$47,23,FALSE))</f>
        <v/>
      </c>
      <c r="AE59" s="168" t="str">
        <f>IF(AE57="","",VLOOKUP(AE57,シフト記号表!$D$6:$Z$47,23,FALSE))</f>
        <v/>
      </c>
      <c r="AF59" s="168" t="str">
        <f>IF(AF57="","",VLOOKUP(AF57,シフト記号表!$D$6:$Z$47,23,FALSE))</f>
        <v/>
      </c>
      <c r="AG59" s="168" t="str">
        <f>IF(AG57="","",VLOOKUP(AG57,シフト記号表!$D$6:$Z$47,23,FALSE))</f>
        <v/>
      </c>
      <c r="AH59" s="183" t="str">
        <f>IF(AH57="","",VLOOKUP(AH57,シフト記号表!$D$6:$Z$47,23,FALSE))</f>
        <v/>
      </c>
      <c r="AI59" s="157" t="str">
        <f>IF(AI57="","",VLOOKUP(AI57,シフト記号表!$D$6:$Z$47,23,FALSE))</f>
        <v/>
      </c>
      <c r="AJ59" s="168" t="str">
        <f>IF(AJ57="","",VLOOKUP(AJ57,シフト記号表!$D$6:$Z$47,23,FALSE))</f>
        <v/>
      </c>
      <c r="AK59" s="168" t="str">
        <f>IF(AK57="","",VLOOKUP(AK57,シフト記号表!$D$6:$Z$47,23,FALSE))</f>
        <v/>
      </c>
      <c r="AL59" s="168" t="str">
        <f>IF(AL57="","",VLOOKUP(AL57,シフト記号表!$D$6:$Z$47,23,FALSE))</f>
        <v/>
      </c>
      <c r="AM59" s="168" t="str">
        <f>IF(AM57="","",VLOOKUP(AM57,シフト記号表!$D$6:$Z$47,23,FALSE))</f>
        <v/>
      </c>
      <c r="AN59" s="168" t="str">
        <f>IF(AN57="","",VLOOKUP(AN57,シフト記号表!$D$6:$Z$47,23,FALSE))</f>
        <v/>
      </c>
      <c r="AO59" s="183" t="str">
        <f>IF(AO57="","",VLOOKUP(AO57,シフト記号表!$D$6:$Z$47,23,FALSE))</f>
        <v/>
      </c>
      <c r="AP59" s="157" t="str">
        <f>IF(AP57="","",VLOOKUP(AP57,シフト記号表!$D$6:$Z$47,23,FALSE))</f>
        <v/>
      </c>
      <c r="AQ59" s="168" t="str">
        <f>IF(AQ57="","",VLOOKUP(AQ57,シフト記号表!$D$6:$Z$47,23,FALSE))</f>
        <v/>
      </c>
      <c r="AR59" s="168" t="str">
        <f>IF(AR57="","",VLOOKUP(AR57,シフト記号表!$D$6:$Z$47,23,FALSE))</f>
        <v/>
      </c>
      <c r="AS59" s="168" t="str">
        <f>IF(AS57="","",VLOOKUP(AS57,シフト記号表!$D$6:$Z$47,23,FALSE))</f>
        <v/>
      </c>
      <c r="AT59" s="168" t="str">
        <f>IF(AT57="","",VLOOKUP(AT57,シフト記号表!$D$6:$Z$47,23,FALSE))</f>
        <v/>
      </c>
      <c r="AU59" s="168" t="str">
        <f>IF(AU57="","",VLOOKUP(AU57,シフト記号表!$D$6:$Z$47,23,FALSE))</f>
        <v/>
      </c>
      <c r="AV59" s="183" t="str">
        <f>IF(AV57="","",VLOOKUP(AV57,シフト記号表!$D$6:$Z$47,23,FALSE))</f>
        <v/>
      </c>
      <c r="AW59" s="157" t="str">
        <f>IF(AW57="","",VLOOKUP(AW57,シフト記号表!$D$6:$Z$47,23,FALSE))</f>
        <v/>
      </c>
      <c r="AX59" s="168" t="str">
        <f>IF(AX57="","",VLOOKUP(AX57,シフト記号表!$D$6:$Z$47,23,FALSE))</f>
        <v/>
      </c>
      <c r="AY59" s="168" t="str">
        <f>IF(AY57="","",VLOOKUP(AY57,シフト記号表!$D$6:$Z$47,23,FALSE))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IF(U60="","",VLOOKUP(U60,シフト記号表!$D$6:$X$47,21,FALSE))</f>
        <v/>
      </c>
      <c r="V61" s="167" t="str">
        <f>IF(V60="","",VLOOKUP(V60,シフト記号表!$D$6:$X$47,21,FALSE))</f>
        <v/>
      </c>
      <c r="W61" s="167" t="str">
        <f>IF(W60="","",VLOOKUP(W60,シフト記号表!$D$6:$X$47,21,FALSE))</f>
        <v/>
      </c>
      <c r="X61" s="167" t="str">
        <f>IF(X60="","",VLOOKUP(X60,シフト記号表!$D$6:$X$47,21,FALSE))</f>
        <v/>
      </c>
      <c r="Y61" s="167" t="str">
        <f>IF(Y60="","",VLOOKUP(Y60,シフト記号表!$D$6:$X$47,21,FALSE))</f>
        <v/>
      </c>
      <c r="Z61" s="167" t="str">
        <f>IF(Z60="","",VLOOKUP(Z60,シフト記号表!$D$6:$X$47,21,FALSE))</f>
        <v/>
      </c>
      <c r="AA61" s="182" t="str">
        <f>IF(AA60="","",VLOOKUP(AA60,シフト記号表!$D$6:$X$47,21,FALSE))</f>
        <v/>
      </c>
      <c r="AB61" s="156" t="str">
        <f>IF(AB60="","",VLOOKUP(AB60,シフト記号表!$D$6:$X$47,21,FALSE))</f>
        <v/>
      </c>
      <c r="AC61" s="167" t="str">
        <f>IF(AC60="","",VLOOKUP(AC60,シフト記号表!$D$6:$X$47,21,FALSE))</f>
        <v/>
      </c>
      <c r="AD61" s="167" t="str">
        <f>IF(AD60="","",VLOOKUP(AD60,シフト記号表!$D$6:$X$47,21,FALSE))</f>
        <v/>
      </c>
      <c r="AE61" s="167" t="str">
        <f>IF(AE60="","",VLOOKUP(AE60,シフト記号表!$D$6:$X$47,21,FALSE))</f>
        <v/>
      </c>
      <c r="AF61" s="167" t="str">
        <f>IF(AF60="","",VLOOKUP(AF60,シフト記号表!$D$6:$X$47,21,FALSE))</f>
        <v/>
      </c>
      <c r="AG61" s="167" t="str">
        <f>IF(AG60="","",VLOOKUP(AG60,シフト記号表!$D$6:$X$47,21,FALSE))</f>
        <v/>
      </c>
      <c r="AH61" s="182" t="str">
        <f>IF(AH60="","",VLOOKUP(AH60,シフト記号表!$D$6:$X$47,21,FALSE))</f>
        <v/>
      </c>
      <c r="AI61" s="156" t="str">
        <f>IF(AI60="","",VLOOKUP(AI60,シフト記号表!$D$6:$X$47,21,FALSE))</f>
        <v/>
      </c>
      <c r="AJ61" s="167" t="str">
        <f>IF(AJ60="","",VLOOKUP(AJ60,シフト記号表!$D$6:$X$47,21,FALSE))</f>
        <v/>
      </c>
      <c r="AK61" s="167" t="str">
        <f>IF(AK60="","",VLOOKUP(AK60,シフト記号表!$D$6:$X$47,21,FALSE))</f>
        <v/>
      </c>
      <c r="AL61" s="167" t="str">
        <f>IF(AL60="","",VLOOKUP(AL60,シフト記号表!$D$6:$X$47,21,FALSE))</f>
        <v/>
      </c>
      <c r="AM61" s="167" t="str">
        <f>IF(AM60="","",VLOOKUP(AM60,シフト記号表!$D$6:$X$47,21,FALSE))</f>
        <v/>
      </c>
      <c r="AN61" s="167" t="str">
        <f>IF(AN60="","",VLOOKUP(AN60,シフト記号表!$D$6:$X$47,21,FALSE))</f>
        <v/>
      </c>
      <c r="AO61" s="182" t="str">
        <f>IF(AO60="","",VLOOKUP(AO60,シフト記号表!$D$6:$X$47,21,FALSE))</f>
        <v/>
      </c>
      <c r="AP61" s="156" t="str">
        <f>IF(AP60="","",VLOOKUP(AP60,シフト記号表!$D$6:$X$47,21,FALSE))</f>
        <v/>
      </c>
      <c r="AQ61" s="167" t="str">
        <f>IF(AQ60="","",VLOOKUP(AQ60,シフト記号表!$D$6:$X$47,21,FALSE))</f>
        <v/>
      </c>
      <c r="AR61" s="167" t="str">
        <f>IF(AR60="","",VLOOKUP(AR60,シフト記号表!$D$6:$X$47,21,FALSE))</f>
        <v/>
      </c>
      <c r="AS61" s="167" t="str">
        <f>IF(AS60="","",VLOOKUP(AS60,シフト記号表!$D$6:$X$47,21,FALSE))</f>
        <v/>
      </c>
      <c r="AT61" s="167" t="str">
        <f>IF(AT60="","",VLOOKUP(AT60,シフト記号表!$D$6:$X$47,21,FALSE))</f>
        <v/>
      </c>
      <c r="AU61" s="167" t="str">
        <f>IF(AU60="","",VLOOKUP(AU60,シフト記号表!$D$6:$X$47,21,FALSE))</f>
        <v/>
      </c>
      <c r="AV61" s="182" t="str">
        <f>IF(AV60="","",VLOOKUP(AV60,シフト記号表!$D$6:$X$47,21,FALSE))</f>
        <v/>
      </c>
      <c r="AW61" s="156" t="str">
        <f>IF(AW60="","",VLOOKUP(AW60,シフト記号表!$D$6:$X$47,21,FALSE))</f>
        <v/>
      </c>
      <c r="AX61" s="167" t="str">
        <f>IF(AX60="","",VLOOKUP(AX60,シフト記号表!$D$6:$X$47,21,FALSE))</f>
        <v/>
      </c>
      <c r="AY61" s="167" t="str">
        <f>IF(AY60="","",VLOOKUP(AY60,シフト記号表!$D$6:$X$47,21,FALSE))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IF(U60="","",VLOOKUP(U60,シフト記号表!$D$6:$Z$47,23,FALSE))</f>
        <v/>
      </c>
      <c r="V62" s="168" t="str">
        <f>IF(V60="","",VLOOKUP(V60,シフト記号表!$D$6:$Z$47,23,FALSE))</f>
        <v/>
      </c>
      <c r="W62" s="168" t="str">
        <f>IF(W60="","",VLOOKUP(W60,シフト記号表!$D$6:$Z$47,23,FALSE))</f>
        <v/>
      </c>
      <c r="X62" s="168" t="str">
        <f>IF(X60="","",VLOOKUP(X60,シフト記号表!$D$6:$Z$47,23,FALSE))</f>
        <v/>
      </c>
      <c r="Y62" s="168" t="str">
        <f>IF(Y60="","",VLOOKUP(Y60,シフト記号表!$D$6:$Z$47,23,FALSE))</f>
        <v/>
      </c>
      <c r="Z62" s="168" t="str">
        <f>IF(Z60="","",VLOOKUP(Z60,シフト記号表!$D$6:$Z$47,23,FALSE))</f>
        <v/>
      </c>
      <c r="AA62" s="183" t="str">
        <f>IF(AA60="","",VLOOKUP(AA60,シフト記号表!$D$6:$Z$47,23,FALSE))</f>
        <v/>
      </c>
      <c r="AB62" s="157" t="str">
        <f>IF(AB60="","",VLOOKUP(AB60,シフト記号表!$D$6:$Z$47,23,FALSE))</f>
        <v/>
      </c>
      <c r="AC62" s="168" t="str">
        <f>IF(AC60="","",VLOOKUP(AC60,シフト記号表!$D$6:$Z$47,23,FALSE))</f>
        <v/>
      </c>
      <c r="AD62" s="168" t="str">
        <f>IF(AD60="","",VLOOKUP(AD60,シフト記号表!$D$6:$Z$47,23,FALSE))</f>
        <v/>
      </c>
      <c r="AE62" s="168" t="str">
        <f>IF(AE60="","",VLOOKUP(AE60,シフト記号表!$D$6:$Z$47,23,FALSE))</f>
        <v/>
      </c>
      <c r="AF62" s="168" t="str">
        <f>IF(AF60="","",VLOOKUP(AF60,シフト記号表!$D$6:$Z$47,23,FALSE))</f>
        <v/>
      </c>
      <c r="AG62" s="168" t="str">
        <f>IF(AG60="","",VLOOKUP(AG60,シフト記号表!$D$6:$Z$47,23,FALSE))</f>
        <v/>
      </c>
      <c r="AH62" s="183" t="str">
        <f>IF(AH60="","",VLOOKUP(AH60,シフト記号表!$D$6:$Z$47,23,FALSE))</f>
        <v/>
      </c>
      <c r="AI62" s="157" t="str">
        <f>IF(AI60="","",VLOOKUP(AI60,シフト記号表!$D$6:$Z$47,23,FALSE))</f>
        <v/>
      </c>
      <c r="AJ62" s="168" t="str">
        <f>IF(AJ60="","",VLOOKUP(AJ60,シフト記号表!$D$6:$Z$47,23,FALSE))</f>
        <v/>
      </c>
      <c r="AK62" s="168" t="str">
        <f>IF(AK60="","",VLOOKUP(AK60,シフト記号表!$D$6:$Z$47,23,FALSE))</f>
        <v/>
      </c>
      <c r="AL62" s="168" t="str">
        <f>IF(AL60="","",VLOOKUP(AL60,シフト記号表!$D$6:$Z$47,23,FALSE))</f>
        <v/>
      </c>
      <c r="AM62" s="168" t="str">
        <f>IF(AM60="","",VLOOKUP(AM60,シフト記号表!$D$6:$Z$47,23,FALSE))</f>
        <v/>
      </c>
      <c r="AN62" s="168" t="str">
        <f>IF(AN60="","",VLOOKUP(AN60,シフト記号表!$D$6:$Z$47,23,FALSE))</f>
        <v/>
      </c>
      <c r="AO62" s="183" t="str">
        <f>IF(AO60="","",VLOOKUP(AO60,シフト記号表!$D$6:$Z$47,23,FALSE))</f>
        <v/>
      </c>
      <c r="AP62" s="157" t="str">
        <f>IF(AP60="","",VLOOKUP(AP60,シフト記号表!$D$6:$Z$47,23,FALSE))</f>
        <v/>
      </c>
      <c r="AQ62" s="168" t="str">
        <f>IF(AQ60="","",VLOOKUP(AQ60,シフト記号表!$D$6:$Z$47,23,FALSE))</f>
        <v/>
      </c>
      <c r="AR62" s="168" t="str">
        <f>IF(AR60="","",VLOOKUP(AR60,シフト記号表!$D$6:$Z$47,23,FALSE))</f>
        <v/>
      </c>
      <c r="AS62" s="168" t="str">
        <f>IF(AS60="","",VLOOKUP(AS60,シフト記号表!$D$6:$Z$47,23,FALSE))</f>
        <v/>
      </c>
      <c r="AT62" s="168" t="str">
        <f>IF(AT60="","",VLOOKUP(AT60,シフト記号表!$D$6:$Z$47,23,FALSE))</f>
        <v/>
      </c>
      <c r="AU62" s="168" t="str">
        <f>IF(AU60="","",VLOOKUP(AU60,シフト記号表!$D$6:$Z$47,23,FALSE))</f>
        <v/>
      </c>
      <c r="AV62" s="183" t="str">
        <f>IF(AV60="","",VLOOKUP(AV60,シフト記号表!$D$6:$Z$47,23,FALSE))</f>
        <v/>
      </c>
      <c r="AW62" s="157" t="str">
        <f>IF(AW60="","",VLOOKUP(AW60,シフト記号表!$D$6:$Z$47,23,FALSE))</f>
        <v/>
      </c>
      <c r="AX62" s="168" t="str">
        <f>IF(AX60="","",VLOOKUP(AX60,シフト記号表!$D$6:$Z$47,23,FALSE))</f>
        <v/>
      </c>
      <c r="AY62" s="168" t="str">
        <f>IF(AY60="","",VLOOKUP(AY60,シフト記号表!$D$6:$Z$47,23,FALSE))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IF(U63="","",VLOOKUP(U63,シフト記号表!$D$6:$X$47,21,FALSE))</f>
        <v/>
      </c>
      <c r="V64" s="167" t="str">
        <f>IF(V63="","",VLOOKUP(V63,シフト記号表!$D$6:$X$47,21,FALSE))</f>
        <v/>
      </c>
      <c r="W64" s="167" t="str">
        <f>IF(W63="","",VLOOKUP(W63,シフト記号表!$D$6:$X$47,21,FALSE))</f>
        <v/>
      </c>
      <c r="X64" s="167" t="str">
        <f>IF(X63="","",VLOOKUP(X63,シフト記号表!$D$6:$X$47,21,FALSE))</f>
        <v/>
      </c>
      <c r="Y64" s="167" t="str">
        <f>IF(Y63="","",VLOOKUP(Y63,シフト記号表!$D$6:$X$47,21,FALSE))</f>
        <v/>
      </c>
      <c r="Z64" s="167" t="str">
        <f>IF(Z63="","",VLOOKUP(Z63,シフト記号表!$D$6:$X$47,21,FALSE))</f>
        <v/>
      </c>
      <c r="AA64" s="182" t="str">
        <f>IF(AA63="","",VLOOKUP(AA63,シフト記号表!$D$6:$X$47,21,FALSE))</f>
        <v/>
      </c>
      <c r="AB64" s="156" t="str">
        <f>IF(AB63="","",VLOOKUP(AB63,シフト記号表!$D$6:$X$47,21,FALSE))</f>
        <v/>
      </c>
      <c r="AC64" s="167" t="str">
        <f>IF(AC63="","",VLOOKUP(AC63,シフト記号表!$D$6:$X$47,21,FALSE))</f>
        <v/>
      </c>
      <c r="AD64" s="167" t="str">
        <f>IF(AD63="","",VLOOKUP(AD63,シフト記号表!$D$6:$X$47,21,FALSE))</f>
        <v/>
      </c>
      <c r="AE64" s="167" t="str">
        <f>IF(AE63="","",VLOOKUP(AE63,シフト記号表!$D$6:$X$47,21,FALSE))</f>
        <v/>
      </c>
      <c r="AF64" s="167" t="str">
        <f>IF(AF63="","",VLOOKUP(AF63,シフト記号表!$D$6:$X$47,21,FALSE))</f>
        <v/>
      </c>
      <c r="AG64" s="167" t="str">
        <f>IF(AG63="","",VLOOKUP(AG63,シフト記号表!$D$6:$X$47,21,FALSE))</f>
        <v/>
      </c>
      <c r="AH64" s="182" t="str">
        <f>IF(AH63="","",VLOOKUP(AH63,シフト記号表!$D$6:$X$47,21,FALSE))</f>
        <v/>
      </c>
      <c r="AI64" s="156" t="str">
        <f>IF(AI63="","",VLOOKUP(AI63,シフト記号表!$D$6:$X$47,21,FALSE))</f>
        <v/>
      </c>
      <c r="AJ64" s="167" t="str">
        <f>IF(AJ63="","",VLOOKUP(AJ63,シフト記号表!$D$6:$X$47,21,FALSE))</f>
        <v/>
      </c>
      <c r="AK64" s="167" t="str">
        <f>IF(AK63="","",VLOOKUP(AK63,シフト記号表!$D$6:$X$47,21,FALSE))</f>
        <v/>
      </c>
      <c r="AL64" s="167" t="str">
        <f>IF(AL63="","",VLOOKUP(AL63,シフト記号表!$D$6:$X$47,21,FALSE))</f>
        <v/>
      </c>
      <c r="AM64" s="167" t="str">
        <f>IF(AM63="","",VLOOKUP(AM63,シフト記号表!$D$6:$X$47,21,FALSE))</f>
        <v/>
      </c>
      <c r="AN64" s="167" t="str">
        <f>IF(AN63="","",VLOOKUP(AN63,シフト記号表!$D$6:$X$47,21,FALSE))</f>
        <v/>
      </c>
      <c r="AO64" s="182" t="str">
        <f>IF(AO63="","",VLOOKUP(AO63,シフト記号表!$D$6:$X$47,21,FALSE))</f>
        <v/>
      </c>
      <c r="AP64" s="156" t="str">
        <f>IF(AP63="","",VLOOKUP(AP63,シフト記号表!$D$6:$X$47,21,FALSE))</f>
        <v/>
      </c>
      <c r="AQ64" s="167" t="str">
        <f>IF(AQ63="","",VLOOKUP(AQ63,シフト記号表!$D$6:$X$47,21,FALSE))</f>
        <v/>
      </c>
      <c r="AR64" s="167" t="str">
        <f>IF(AR63="","",VLOOKUP(AR63,シフト記号表!$D$6:$X$47,21,FALSE))</f>
        <v/>
      </c>
      <c r="AS64" s="167" t="str">
        <f>IF(AS63="","",VLOOKUP(AS63,シフト記号表!$D$6:$X$47,21,FALSE))</f>
        <v/>
      </c>
      <c r="AT64" s="167" t="str">
        <f>IF(AT63="","",VLOOKUP(AT63,シフト記号表!$D$6:$X$47,21,FALSE))</f>
        <v/>
      </c>
      <c r="AU64" s="167" t="str">
        <f>IF(AU63="","",VLOOKUP(AU63,シフト記号表!$D$6:$X$47,21,FALSE))</f>
        <v/>
      </c>
      <c r="AV64" s="182" t="str">
        <f>IF(AV63="","",VLOOKUP(AV63,シフト記号表!$D$6:$X$47,21,FALSE))</f>
        <v/>
      </c>
      <c r="AW64" s="156" t="str">
        <f>IF(AW63="","",VLOOKUP(AW63,シフト記号表!$D$6:$X$47,21,FALSE))</f>
        <v/>
      </c>
      <c r="AX64" s="167" t="str">
        <f>IF(AX63="","",VLOOKUP(AX63,シフト記号表!$D$6:$X$47,21,FALSE))</f>
        <v/>
      </c>
      <c r="AY64" s="167" t="str">
        <f>IF(AY63="","",VLOOKUP(AY63,シフト記号表!$D$6:$X$47,21,FALSE))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IF(U63="","",VLOOKUP(U63,シフト記号表!$D$6:$Z$47,23,FALSE))</f>
        <v/>
      </c>
      <c r="V65" s="168" t="str">
        <f>IF(V63="","",VLOOKUP(V63,シフト記号表!$D$6:$Z$47,23,FALSE))</f>
        <v/>
      </c>
      <c r="W65" s="168" t="str">
        <f>IF(W63="","",VLOOKUP(W63,シフト記号表!$D$6:$Z$47,23,FALSE))</f>
        <v/>
      </c>
      <c r="X65" s="168" t="str">
        <f>IF(X63="","",VLOOKUP(X63,シフト記号表!$D$6:$Z$47,23,FALSE))</f>
        <v/>
      </c>
      <c r="Y65" s="168" t="str">
        <f>IF(Y63="","",VLOOKUP(Y63,シフト記号表!$D$6:$Z$47,23,FALSE))</f>
        <v/>
      </c>
      <c r="Z65" s="168" t="str">
        <f>IF(Z63="","",VLOOKUP(Z63,シフト記号表!$D$6:$Z$47,23,FALSE))</f>
        <v/>
      </c>
      <c r="AA65" s="183" t="str">
        <f>IF(AA63="","",VLOOKUP(AA63,シフト記号表!$D$6:$Z$47,23,FALSE))</f>
        <v/>
      </c>
      <c r="AB65" s="157" t="str">
        <f>IF(AB63="","",VLOOKUP(AB63,シフト記号表!$D$6:$Z$47,23,FALSE))</f>
        <v/>
      </c>
      <c r="AC65" s="168" t="str">
        <f>IF(AC63="","",VLOOKUP(AC63,シフト記号表!$D$6:$Z$47,23,FALSE))</f>
        <v/>
      </c>
      <c r="AD65" s="168" t="str">
        <f>IF(AD63="","",VLOOKUP(AD63,シフト記号表!$D$6:$Z$47,23,FALSE))</f>
        <v/>
      </c>
      <c r="AE65" s="168" t="str">
        <f>IF(AE63="","",VLOOKUP(AE63,シフト記号表!$D$6:$Z$47,23,FALSE))</f>
        <v/>
      </c>
      <c r="AF65" s="168" t="str">
        <f>IF(AF63="","",VLOOKUP(AF63,シフト記号表!$D$6:$Z$47,23,FALSE))</f>
        <v/>
      </c>
      <c r="AG65" s="168" t="str">
        <f>IF(AG63="","",VLOOKUP(AG63,シフト記号表!$D$6:$Z$47,23,FALSE))</f>
        <v/>
      </c>
      <c r="AH65" s="183" t="str">
        <f>IF(AH63="","",VLOOKUP(AH63,シフト記号表!$D$6:$Z$47,23,FALSE))</f>
        <v/>
      </c>
      <c r="AI65" s="157" t="str">
        <f>IF(AI63="","",VLOOKUP(AI63,シフト記号表!$D$6:$Z$47,23,FALSE))</f>
        <v/>
      </c>
      <c r="AJ65" s="168" t="str">
        <f>IF(AJ63="","",VLOOKUP(AJ63,シフト記号表!$D$6:$Z$47,23,FALSE))</f>
        <v/>
      </c>
      <c r="AK65" s="168" t="str">
        <f>IF(AK63="","",VLOOKUP(AK63,シフト記号表!$D$6:$Z$47,23,FALSE))</f>
        <v/>
      </c>
      <c r="AL65" s="168" t="str">
        <f>IF(AL63="","",VLOOKUP(AL63,シフト記号表!$D$6:$Z$47,23,FALSE))</f>
        <v/>
      </c>
      <c r="AM65" s="168" t="str">
        <f>IF(AM63="","",VLOOKUP(AM63,シフト記号表!$D$6:$Z$47,23,FALSE))</f>
        <v/>
      </c>
      <c r="AN65" s="168" t="str">
        <f>IF(AN63="","",VLOOKUP(AN63,シフト記号表!$D$6:$Z$47,23,FALSE))</f>
        <v/>
      </c>
      <c r="AO65" s="183" t="str">
        <f>IF(AO63="","",VLOOKUP(AO63,シフト記号表!$D$6:$Z$47,23,FALSE))</f>
        <v/>
      </c>
      <c r="AP65" s="157" t="str">
        <f>IF(AP63="","",VLOOKUP(AP63,シフト記号表!$D$6:$Z$47,23,FALSE))</f>
        <v/>
      </c>
      <c r="AQ65" s="168" t="str">
        <f>IF(AQ63="","",VLOOKUP(AQ63,シフト記号表!$D$6:$Z$47,23,FALSE))</f>
        <v/>
      </c>
      <c r="AR65" s="168" t="str">
        <f>IF(AR63="","",VLOOKUP(AR63,シフト記号表!$D$6:$Z$47,23,FALSE))</f>
        <v/>
      </c>
      <c r="AS65" s="168" t="str">
        <f>IF(AS63="","",VLOOKUP(AS63,シフト記号表!$D$6:$Z$47,23,FALSE))</f>
        <v/>
      </c>
      <c r="AT65" s="168" t="str">
        <f>IF(AT63="","",VLOOKUP(AT63,シフト記号表!$D$6:$Z$47,23,FALSE))</f>
        <v/>
      </c>
      <c r="AU65" s="168" t="str">
        <f>IF(AU63="","",VLOOKUP(AU63,シフト記号表!$D$6:$Z$47,23,FALSE))</f>
        <v/>
      </c>
      <c r="AV65" s="183" t="str">
        <f>IF(AV63="","",VLOOKUP(AV63,シフト記号表!$D$6:$Z$47,23,FALSE))</f>
        <v/>
      </c>
      <c r="AW65" s="157" t="str">
        <f>IF(AW63="","",VLOOKUP(AW63,シフト記号表!$D$6:$Z$47,23,FALSE))</f>
        <v/>
      </c>
      <c r="AX65" s="168" t="str">
        <f>IF(AX63="","",VLOOKUP(AX63,シフト記号表!$D$6:$Z$47,23,FALSE))</f>
        <v/>
      </c>
      <c r="AY65" s="168" t="str">
        <f>IF(AY63="","",VLOOKUP(AY63,シフト記号表!$D$6:$Z$47,23,FALSE))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IF(U66="","",VLOOKUP(U66,シフト記号表!$D$6:$X$47,21,FALSE))</f>
        <v/>
      </c>
      <c r="V67" s="167" t="str">
        <f>IF(V66="","",VLOOKUP(V66,シフト記号表!$D$6:$X$47,21,FALSE))</f>
        <v/>
      </c>
      <c r="W67" s="167" t="str">
        <f>IF(W66="","",VLOOKUP(W66,シフト記号表!$D$6:$X$47,21,FALSE))</f>
        <v/>
      </c>
      <c r="X67" s="167" t="str">
        <f>IF(X66="","",VLOOKUP(X66,シフト記号表!$D$6:$X$47,21,FALSE))</f>
        <v/>
      </c>
      <c r="Y67" s="167" t="str">
        <f>IF(Y66="","",VLOOKUP(Y66,シフト記号表!$D$6:$X$47,21,FALSE))</f>
        <v/>
      </c>
      <c r="Z67" s="167" t="str">
        <f>IF(Z66="","",VLOOKUP(Z66,シフト記号表!$D$6:$X$47,21,FALSE))</f>
        <v/>
      </c>
      <c r="AA67" s="182" t="str">
        <f>IF(AA66="","",VLOOKUP(AA66,シフト記号表!$D$6:$X$47,21,FALSE))</f>
        <v/>
      </c>
      <c r="AB67" s="156" t="str">
        <f>IF(AB66="","",VLOOKUP(AB66,シフト記号表!$D$6:$X$47,21,FALSE))</f>
        <v/>
      </c>
      <c r="AC67" s="167" t="str">
        <f>IF(AC66="","",VLOOKUP(AC66,シフト記号表!$D$6:$X$47,21,FALSE))</f>
        <v/>
      </c>
      <c r="AD67" s="167" t="str">
        <f>IF(AD66="","",VLOOKUP(AD66,シフト記号表!$D$6:$X$47,21,FALSE))</f>
        <v/>
      </c>
      <c r="AE67" s="167" t="str">
        <f>IF(AE66="","",VLOOKUP(AE66,シフト記号表!$D$6:$X$47,21,FALSE))</f>
        <v/>
      </c>
      <c r="AF67" s="167" t="str">
        <f>IF(AF66="","",VLOOKUP(AF66,シフト記号表!$D$6:$X$47,21,FALSE))</f>
        <v/>
      </c>
      <c r="AG67" s="167" t="str">
        <f>IF(AG66="","",VLOOKUP(AG66,シフト記号表!$D$6:$X$47,21,FALSE))</f>
        <v/>
      </c>
      <c r="AH67" s="182" t="str">
        <f>IF(AH66="","",VLOOKUP(AH66,シフト記号表!$D$6:$X$47,21,FALSE))</f>
        <v/>
      </c>
      <c r="AI67" s="156" t="str">
        <f>IF(AI66="","",VLOOKUP(AI66,シフト記号表!$D$6:$X$47,21,FALSE))</f>
        <v/>
      </c>
      <c r="AJ67" s="167" t="str">
        <f>IF(AJ66="","",VLOOKUP(AJ66,シフト記号表!$D$6:$X$47,21,FALSE))</f>
        <v/>
      </c>
      <c r="AK67" s="167" t="str">
        <f>IF(AK66="","",VLOOKUP(AK66,シフト記号表!$D$6:$X$47,21,FALSE))</f>
        <v/>
      </c>
      <c r="AL67" s="167" t="str">
        <f>IF(AL66="","",VLOOKUP(AL66,シフト記号表!$D$6:$X$47,21,FALSE))</f>
        <v/>
      </c>
      <c r="AM67" s="167" t="str">
        <f>IF(AM66="","",VLOOKUP(AM66,シフト記号表!$D$6:$X$47,21,FALSE))</f>
        <v/>
      </c>
      <c r="AN67" s="167" t="str">
        <f>IF(AN66="","",VLOOKUP(AN66,シフト記号表!$D$6:$X$47,21,FALSE))</f>
        <v/>
      </c>
      <c r="AO67" s="182" t="str">
        <f>IF(AO66="","",VLOOKUP(AO66,シフト記号表!$D$6:$X$47,21,FALSE))</f>
        <v/>
      </c>
      <c r="AP67" s="156" t="str">
        <f>IF(AP66="","",VLOOKUP(AP66,シフト記号表!$D$6:$X$47,21,FALSE))</f>
        <v/>
      </c>
      <c r="AQ67" s="167" t="str">
        <f>IF(AQ66="","",VLOOKUP(AQ66,シフト記号表!$D$6:$X$47,21,FALSE))</f>
        <v/>
      </c>
      <c r="AR67" s="167" t="str">
        <f>IF(AR66="","",VLOOKUP(AR66,シフト記号表!$D$6:$X$47,21,FALSE))</f>
        <v/>
      </c>
      <c r="AS67" s="167" t="str">
        <f>IF(AS66="","",VLOOKUP(AS66,シフト記号表!$D$6:$X$47,21,FALSE))</f>
        <v/>
      </c>
      <c r="AT67" s="167" t="str">
        <f>IF(AT66="","",VLOOKUP(AT66,シフト記号表!$D$6:$X$47,21,FALSE))</f>
        <v/>
      </c>
      <c r="AU67" s="167" t="str">
        <f>IF(AU66="","",VLOOKUP(AU66,シフト記号表!$D$6:$X$47,21,FALSE))</f>
        <v/>
      </c>
      <c r="AV67" s="182" t="str">
        <f>IF(AV66="","",VLOOKUP(AV66,シフト記号表!$D$6:$X$47,21,FALSE))</f>
        <v/>
      </c>
      <c r="AW67" s="156" t="str">
        <f>IF(AW66="","",VLOOKUP(AW66,シフト記号表!$D$6:$X$47,21,FALSE))</f>
        <v/>
      </c>
      <c r="AX67" s="167" t="str">
        <f>IF(AX66="","",VLOOKUP(AX66,シフト記号表!$D$6:$X$47,21,FALSE))</f>
        <v/>
      </c>
      <c r="AY67" s="167" t="str">
        <f>IF(AY66="","",VLOOKUP(AY66,シフト記号表!$D$6:$X$47,21,FALSE))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89</v>
      </c>
      <c r="Q68" s="120"/>
      <c r="R68" s="120"/>
      <c r="S68" s="132"/>
      <c r="T68" s="146"/>
      <c r="U68" s="157" t="str">
        <f>IF(U66="","",VLOOKUP(U66,シフト記号表!$D$6:$Z$47,23,FALSE))</f>
        <v/>
      </c>
      <c r="V68" s="168" t="str">
        <f>IF(V66="","",VLOOKUP(V66,シフト記号表!$D$6:$Z$47,23,FALSE))</f>
        <v/>
      </c>
      <c r="W68" s="168" t="str">
        <f>IF(W66="","",VLOOKUP(W66,シフト記号表!$D$6:$Z$47,23,FALSE))</f>
        <v/>
      </c>
      <c r="X68" s="168" t="str">
        <f>IF(X66="","",VLOOKUP(X66,シフト記号表!$D$6:$Z$47,23,FALSE))</f>
        <v/>
      </c>
      <c r="Y68" s="168" t="str">
        <f>IF(Y66="","",VLOOKUP(Y66,シフト記号表!$D$6:$Z$47,23,FALSE))</f>
        <v/>
      </c>
      <c r="Z68" s="168" t="str">
        <f>IF(Z66="","",VLOOKUP(Z66,シフト記号表!$D$6:$Z$47,23,FALSE))</f>
        <v/>
      </c>
      <c r="AA68" s="183" t="str">
        <f>IF(AA66="","",VLOOKUP(AA66,シフト記号表!$D$6:$Z$47,23,FALSE))</f>
        <v/>
      </c>
      <c r="AB68" s="157" t="str">
        <f>IF(AB66="","",VLOOKUP(AB66,シフト記号表!$D$6:$Z$47,23,FALSE))</f>
        <v/>
      </c>
      <c r="AC68" s="168" t="str">
        <f>IF(AC66="","",VLOOKUP(AC66,シフト記号表!$D$6:$Z$47,23,FALSE))</f>
        <v/>
      </c>
      <c r="AD68" s="168" t="str">
        <f>IF(AD66="","",VLOOKUP(AD66,シフト記号表!$D$6:$Z$47,23,FALSE))</f>
        <v/>
      </c>
      <c r="AE68" s="168" t="str">
        <f>IF(AE66="","",VLOOKUP(AE66,シフト記号表!$D$6:$Z$47,23,FALSE))</f>
        <v/>
      </c>
      <c r="AF68" s="168" t="str">
        <f>IF(AF66="","",VLOOKUP(AF66,シフト記号表!$D$6:$Z$47,23,FALSE))</f>
        <v/>
      </c>
      <c r="AG68" s="168" t="str">
        <f>IF(AG66="","",VLOOKUP(AG66,シフト記号表!$D$6:$Z$47,23,FALSE))</f>
        <v/>
      </c>
      <c r="AH68" s="183" t="str">
        <f>IF(AH66="","",VLOOKUP(AH66,シフト記号表!$D$6:$Z$47,23,FALSE))</f>
        <v/>
      </c>
      <c r="AI68" s="157" t="str">
        <f>IF(AI66="","",VLOOKUP(AI66,シフト記号表!$D$6:$Z$47,23,FALSE))</f>
        <v/>
      </c>
      <c r="AJ68" s="168" t="str">
        <f>IF(AJ66="","",VLOOKUP(AJ66,シフト記号表!$D$6:$Z$47,23,FALSE))</f>
        <v/>
      </c>
      <c r="AK68" s="168" t="str">
        <f>IF(AK66="","",VLOOKUP(AK66,シフト記号表!$D$6:$Z$47,23,FALSE))</f>
        <v/>
      </c>
      <c r="AL68" s="168" t="str">
        <f>IF(AL66="","",VLOOKUP(AL66,シフト記号表!$D$6:$Z$47,23,FALSE))</f>
        <v/>
      </c>
      <c r="AM68" s="168" t="str">
        <f>IF(AM66="","",VLOOKUP(AM66,シフト記号表!$D$6:$Z$47,23,FALSE))</f>
        <v/>
      </c>
      <c r="AN68" s="168" t="str">
        <f>IF(AN66="","",VLOOKUP(AN66,シフト記号表!$D$6:$Z$47,23,FALSE))</f>
        <v/>
      </c>
      <c r="AO68" s="183" t="str">
        <f>IF(AO66="","",VLOOKUP(AO66,シフト記号表!$D$6:$Z$47,23,FALSE))</f>
        <v/>
      </c>
      <c r="AP68" s="157" t="str">
        <f>IF(AP66="","",VLOOKUP(AP66,シフト記号表!$D$6:$Z$47,23,FALSE))</f>
        <v/>
      </c>
      <c r="AQ68" s="168" t="str">
        <f>IF(AQ66="","",VLOOKUP(AQ66,シフト記号表!$D$6:$Z$47,23,FALSE))</f>
        <v/>
      </c>
      <c r="AR68" s="168" t="str">
        <f>IF(AR66="","",VLOOKUP(AR66,シフト記号表!$D$6:$Z$47,23,FALSE))</f>
        <v/>
      </c>
      <c r="AS68" s="168" t="str">
        <f>IF(AS66="","",VLOOKUP(AS66,シフト記号表!$D$6:$Z$47,23,FALSE))</f>
        <v/>
      </c>
      <c r="AT68" s="168" t="str">
        <f>IF(AT66="","",VLOOKUP(AT66,シフト記号表!$D$6:$Z$47,23,FALSE))</f>
        <v/>
      </c>
      <c r="AU68" s="168" t="str">
        <f>IF(AU66="","",VLOOKUP(AU66,シフト記号表!$D$6:$Z$47,23,FALSE))</f>
        <v/>
      </c>
      <c r="AV68" s="183" t="str">
        <f>IF(AV66="","",VLOOKUP(AV66,シフト記号表!$D$6:$Z$47,23,FALSE))</f>
        <v/>
      </c>
      <c r="AW68" s="157" t="str">
        <f>IF(AW66="","",VLOOKUP(AW66,シフト記号表!$D$6:$Z$47,23,FALSE))</f>
        <v/>
      </c>
      <c r="AX68" s="168" t="str">
        <f>IF(AX66="","",VLOOKUP(AX66,シフト記号表!$D$6:$Z$47,23,FALSE))</f>
        <v/>
      </c>
      <c r="AY68" s="168" t="str">
        <f>IF(AY66="","",VLOOKUP(AY66,シフト記号表!$D$6:$Z$47,23,FALSE))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6"/>
      <c r="D131" s="36"/>
      <c r="E131" s="36"/>
      <c r="F131" s="36"/>
      <c r="G131" s="36"/>
      <c r="H131" s="36"/>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686" priority="257">
      <formula>OR(U$69=$B22,U$70=$B22)</formula>
    </cfRule>
  </conditionalFormatting>
  <conditionalFormatting sqref="U22:AA23">
    <cfRule type="expression" dxfId="685" priority="256">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251">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24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239">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23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227">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22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215">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20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203">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9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91">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8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79">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7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7">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7" fitToWidth="1" fitToHeight="1" orientation="portrait"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42</v>
      </c>
      <c r="AA2" s="175">
        <v>3</v>
      </c>
      <c r="AB2" s="175"/>
      <c r="AC2" s="88" t="s">
        <v>38</v>
      </c>
      <c r="AD2" s="177">
        <f>IF(AA2=0,"",YEAR(DATE(2018+AA2,1,1)))</f>
        <v>2021</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62"/>
      <c r="K3" s="62"/>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62"/>
      <c r="K4" s="62"/>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62"/>
      <c r="K5" s="62"/>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5" t="s">
        <v>202</v>
      </c>
      <c r="I16" s="74" t="s">
        <v>203</v>
      </c>
      <c r="J16" s="38"/>
      <c r="K16" s="38"/>
      <c r="L16" s="46"/>
      <c r="M16" s="74" t="s">
        <v>204</v>
      </c>
      <c r="N16" s="38"/>
      <c r="O16" s="46"/>
      <c r="P16" s="74"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5">
        <f>WEEKDAY(DATE($AD$2,$AH$2,2))</f>
        <v>6</v>
      </c>
      <c r="W19" s="165">
        <f>WEEKDAY(DATE($AD$2,$AH$2,3))</f>
        <v>7</v>
      </c>
      <c r="X19" s="165">
        <f>WEEKDAY(DATE($AD$2,$AH$2,4))</f>
        <v>1</v>
      </c>
      <c r="Y19" s="165">
        <f>WEEKDAY(DATE($AD$2,$AH$2,5))</f>
        <v>2</v>
      </c>
      <c r="Z19" s="165">
        <f>WEEKDAY(DATE($AD$2,$AH$2,6))</f>
        <v>3</v>
      </c>
      <c r="AA19" s="179">
        <f>WEEKDAY(DATE($AD$2,$AH$2,7))</f>
        <v>4</v>
      </c>
      <c r="AB19" s="192">
        <f>WEEKDAY(DATE($AD$2,$AH$2,8))</f>
        <v>5</v>
      </c>
      <c r="AC19" s="165">
        <f>WEEKDAY(DATE($AD$2,$AH$2,9))</f>
        <v>6</v>
      </c>
      <c r="AD19" s="165">
        <f>WEEKDAY(DATE($AD$2,$AH$2,10))</f>
        <v>7</v>
      </c>
      <c r="AE19" s="165">
        <f>WEEKDAY(DATE($AD$2,$AH$2,11))</f>
        <v>1</v>
      </c>
      <c r="AF19" s="165">
        <f>WEEKDAY(DATE($AD$2,$AH$2,12))</f>
        <v>2</v>
      </c>
      <c r="AG19" s="165">
        <f>WEEKDAY(DATE($AD$2,$AH$2,13))</f>
        <v>3</v>
      </c>
      <c r="AH19" s="179">
        <f>WEEKDAY(DATE($AD$2,$AH$2,14))</f>
        <v>4</v>
      </c>
      <c r="AI19" s="192">
        <f>WEEKDAY(DATE($AD$2,$AH$2,15))</f>
        <v>5</v>
      </c>
      <c r="AJ19" s="165">
        <f>WEEKDAY(DATE($AD$2,$AH$2,16))</f>
        <v>6</v>
      </c>
      <c r="AK19" s="165">
        <f>WEEKDAY(DATE($AD$2,$AH$2,17))</f>
        <v>7</v>
      </c>
      <c r="AL19" s="165">
        <f>WEEKDAY(DATE($AD$2,$AH$2,18))</f>
        <v>1</v>
      </c>
      <c r="AM19" s="165">
        <f>WEEKDAY(DATE($AD$2,$AH$2,19))</f>
        <v>2</v>
      </c>
      <c r="AN19" s="165">
        <f>WEEKDAY(DATE($AD$2,$AH$2,20))</f>
        <v>3</v>
      </c>
      <c r="AO19" s="179">
        <f>WEEKDAY(DATE($AD$2,$AH$2,21))</f>
        <v>4</v>
      </c>
      <c r="AP19" s="192">
        <f>WEEKDAY(DATE($AD$2,$AH$2,22))</f>
        <v>5</v>
      </c>
      <c r="AQ19" s="165">
        <f>WEEKDAY(DATE($AD$2,$AH$2,23))</f>
        <v>6</v>
      </c>
      <c r="AR19" s="165">
        <f>WEEKDAY(DATE($AD$2,$AH$2,24))</f>
        <v>7</v>
      </c>
      <c r="AS19" s="165">
        <f>WEEKDAY(DATE($AD$2,$AH$2,25))</f>
        <v>1</v>
      </c>
      <c r="AT19" s="165">
        <f>WEEKDAY(DATE($AD$2,$AH$2,26))</f>
        <v>2</v>
      </c>
      <c r="AU19" s="165">
        <f>WEEKDAY(DATE($AD$2,$AH$2,27))</f>
        <v>3</v>
      </c>
      <c r="AV19" s="179">
        <f>WEEKDAY(DATE($AD$2,$AH$2,28))</f>
        <v>4</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6" t="str">
        <f t="shared" si="0"/>
        <v>金</v>
      </c>
      <c r="W20" s="166" t="str">
        <f t="shared" si="0"/>
        <v>土</v>
      </c>
      <c r="X20" s="166" t="str">
        <f t="shared" si="0"/>
        <v>日</v>
      </c>
      <c r="Y20" s="166" t="str">
        <f t="shared" si="0"/>
        <v>月</v>
      </c>
      <c r="Z20" s="166" t="str">
        <f t="shared" si="0"/>
        <v>火</v>
      </c>
      <c r="AA20" s="180" t="str">
        <f t="shared" si="0"/>
        <v>水</v>
      </c>
      <c r="AB20" s="193" t="str">
        <f t="shared" si="0"/>
        <v>木</v>
      </c>
      <c r="AC20" s="166" t="str">
        <f t="shared" si="0"/>
        <v>金</v>
      </c>
      <c r="AD20" s="166" t="str">
        <f t="shared" si="0"/>
        <v>土</v>
      </c>
      <c r="AE20" s="166" t="str">
        <f t="shared" si="0"/>
        <v>日</v>
      </c>
      <c r="AF20" s="166" t="str">
        <f t="shared" si="0"/>
        <v>月</v>
      </c>
      <c r="AG20" s="166" t="str">
        <f t="shared" si="0"/>
        <v>火</v>
      </c>
      <c r="AH20" s="180" t="str">
        <f t="shared" si="0"/>
        <v>水</v>
      </c>
      <c r="AI20" s="193" t="str">
        <f t="shared" si="0"/>
        <v>木</v>
      </c>
      <c r="AJ20" s="166" t="str">
        <f t="shared" si="0"/>
        <v>金</v>
      </c>
      <c r="AK20" s="166" t="str">
        <f t="shared" si="0"/>
        <v>土</v>
      </c>
      <c r="AL20" s="166" t="str">
        <f t="shared" si="0"/>
        <v>日</v>
      </c>
      <c r="AM20" s="166" t="str">
        <f t="shared" si="0"/>
        <v>月</v>
      </c>
      <c r="AN20" s="166" t="str">
        <f t="shared" si="0"/>
        <v>火</v>
      </c>
      <c r="AO20" s="180" t="str">
        <f t="shared" si="0"/>
        <v>水</v>
      </c>
      <c r="AP20" s="193" t="str">
        <f t="shared" si="0"/>
        <v>木</v>
      </c>
      <c r="AQ20" s="166" t="str">
        <f t="shared" si="0"/>
        <v>金</v>
      </c>
      <c r="AR20" s="166" t="str">
        <f t="shared" si="0"/>
        <v>土</v>
      </c>
      <c r="AS20" s="166" t="str">
        <f t="shared" si="0"/>
        <v>日</v>
      </c>
      <c r="AT20" s="166" t="str">
        <f t="shared" si="0"/>
        <v>月</v>
      </c>
      <c r="AU20" s="166" t="str">
        <f t="shared" si="0"/>
        <v>火</v>
      </c>
      <c r="AV20" s="180" t="str">
        <f t="shared" si="0"/>
        <v>水</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IF(U21="","",VLOOKUP(U21,シフト記号表!$D$6:$X$47,21,FALSE))</f>
        <v/>
      </c>
      <c r="V22" s="167" t="str">
        <f>IF(V21="","",VLOOKUP(V21,シフト記号表!$D$6:$X$47,21,FALSE))</f>
        <v/>
      </c>
      <c r="W22" s="167" t="str">
        <f>IF(W21="","",VLOOKUP(W21,シフト記号表!$D$6:$X$47,21,FALSE))</f>
        <v/>
      </c>
      <c r="X22" s="167" t="str">
        <f>IF(X21="","",VLOOKUP(X21,シフト記号表!$D$6:$X$47,21,FALSE))</f>
        <v/>
      </c>
      <c r="Y22" s="167" t="str">
        <f>IF(Y21="","",VLOOKUP(Y21,シフト記号表!$D$6:$X$47,21,FALSE))</f>
        <v/>
      </c>
      <c r="Z22" s="167" t="str">
        <f>IF(Z21="","",VLOOKUP(Z21,シフト記号表!$D$6:$X$47,21,FALSE))</f>
        <v/>
      </c>
      <c r="AA22" s="182" t="str">
        <f>IF(AA21="","",VLOOKUP(AA21,シフト記号表!$D$6:$X$47,21,FALSE))</f>
        <v/>
      </c>
      <c r="AB22" s="156" t="str">
        <f>IF(AB21="","",VLOOKUP(AB21,シフト記号表!$D$6:$X$47,21,FALSE))</f>
        <v/>
      </c>
      <c r="AC22" s="167" t="str">
        <f>IF(AC21="","",VLOOKUP(AC21,シフト記号表!$D$6:$X$47,21,FALSE))</f>
        <v/>
      </c>
      <c r="AD22" s="167" t="str">
        <f>IF(AD21="","",VLOOKUP(AD21,シフト記号表!$D$6:$X$47,21,FALSE))</f>
        <v/>
      </c>
      <c r="AE22" s="167" t="str">
        <f>IF(AE21="","",VLOOKUP(AE21,シフト記号表!$D$6:$X$47,21,FALSE))</f>
        <v/>
      </c>
      <c r="AF22" s="167" t="str">
        <f>IF(AF21="","",VLOOKUP(AF21,シフト記号表!$D$6:$X$47,21,FALSE))</f>
        <v/>
      </c>
      <c r="AG22" s="167" t="str">
        <f>IF(AG21="","",VLOOKUP(AG21,シフト記号表!$D$6:$X$47,21,FALSE))</f>
        <v/>
      </c>
      <c r="AH22" s="182" t="str">
        <f>IF(AH21="","",VLOOKUP(AH21,シフト記号表!$D$6:$X$47,21,FALSE))</f>
        <v/>
      </c>
      <c r="AI22" s="156" t="str">
        <f>IF(AI21="","",VLOOKUP(AI21,シフト記号表!$D$6:$X$47,21,FALSE))</f>
        <v/>
      </c>
      <c r="AJ22" s="167" t="str">
        <f>IF(AJ21="","",VLOOKUP(AJ21,シフト記号表!$D$6:$X$47,21,FALSE))</f>
        <v/>
      </c>
      <c r="AK22" s="167" t="str">
        <f>IF(AK21="","",VLOOKUP(AK21,シフト記号表!$D$6:$X$47,21,FALSE))</f>
        <v/>
      </c>
      <c r="AL22" s="167" t="str">
        <f>IF(AL21="","",VLOOKUP(AL21,シフト記号表!$D$6:$X$47,21,FALSE))</f>
        <v/>
      </c>
      <c r="AM22" s="167" t="str">
        <f>IF(AM21="","",VLOOKUP(AM21,シフト記号表!$D$6:$X$47,21,FALSE))</f>
        <v/>
      </c>
      <c r="AN22" s="167" t="str">
        <f>IF(AN21="","",VLOOKUP(AN21,シフト記号表!$D$6:$X$47,21,FALSE))</f>
        <v/>
      </c>
      <c r="AO22" s="182" t="str">
        <f>IF(AO21="","",VLOOKUP(AO21,シフト記号表!$D$6:$X$47,21,FALSE))</f>
        <v/>
      </c>
      <c r="AP22" s="156" t="str">
        <f>IF(AP21="","",VLOOKUP(AP21,シフト記号表!$D$6:$X$47,21,FALSE))</f>
        <v/>
      </c>
      <c r="AQ22" s="167" t="str">
        <f>IF(AQ21="","",VLOOKUP(AQ21,シフト記号表!$D$6:$X$47,21,FALSE))</f>
        <v/>
      </c>
      <c r="AR22" s="167" t="str">
        <f>IF(AR21="","",VLOOKUP(AR21,シフト記号表!$D$6:$X$47,21,FALSE))</f>
        <v/>
      </c>
      <c r="AS22" s="167" t="str">
        <f>IF(AS21="","",VLOOKUP(AS21,シフト記号表!$D$6:$X$47,21,FALSE))</f>
        <v/>
      </c>
      <c r="AT22" s="167" t="str">
        <f>IF(AT21="","",VLOOKUP(AT21,シフト記号表!$D$6:$X$47,21,FALSE))</f>
        <v/>
      </c>
      <c r="AU22" s="167" t="str">
        <f>IF(AU21="","",VLOOKUP(AU21,シフト記号表!$D$6:$X$47,21,FALSE))</f>
        <v/>
      </c>
      <c r="AV22" s="182" t="str">
        <f>IF(AV21="","",VLOOKUP(AV21,シフト記号表!$D$6:$X$47,21,FALSE))</f>
        <v/>
      </c>
      <c r="AW22" s="156" t="str">
        <f>IF(AW21="","",VLOOKUP(AW21,シフト記号表!$D$6:$X$47,21,FALSE))</f>
        <v/>
      </c>
      <c r="AX22" s="167" t="str">
        <f>IF(AX21="","",VLOOKUP(AX21,シフト記号表!$D$6:$X$47,21,FALSE))</f>
        <v/>
      </c>
      <c r="AY22" s="167" t="str">
        <f>IF(AY21="","",VLOOKUP(AY21,シフト記号表!$D$6:$X$47,21,FALSE))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IF(U21="","",VLOOKUP(U21,シフト記号表!$D$6:$Z$47,23,FALSE))</f>
        <v/>
      </c>
      <c r="V23" s="168" t="str">
        <f>IF(V21="","",VLOOKUP(V21,シフト記号表!$D$6:$Z$47,23,FALSE))</f>
        <v/>
      </c>
      <c r="W23" s="168" t="str">
        <f>IF(W21="","",VLOOKUP(W21,シフト記号表!$D$6:$Z$47,23,FALSE))</f>
        <v/>
      </c>
      <c r="X23" s="168" t="str">
        <f>IF(X21="","",VLOOKUP(X21,シフト記号表!$D$6:$Z$47,23,FALSE))</f>
        <v/>
      </c>
      <c r="Y23" s="168" t="str">
        <f>IF(Y21="","",VLOOKUP(Y21,シフト記号表!$D$6:$Z$47,23,FALSE))</f>
        <v/>
      </c>
      <c r="Z23" s="168" t="str">
        <f>IF(Z21="","",VLOOKUP(Z21,シフト記号表!$D$6:$Z$47,23,FALSE))</f>
        <v/>
      </c>
      <c r="AA23" s="183" t="str">
        <f>IF(AA21="","",VLOOKUP(AA21,シフト記号表!$D$6:$Z$47,23,FALSE))</f>
        <v/>
      </c>
      <c r="AB23" s="157" t="str">
        <f>IF(AB21="","",VLOOKUP(AB21,シフト記号表!$D$6:$Z$47,23,FALSE))</f>
        <v/>
      </c>
      <c r="AC23" s="168" t="str">
        <f>IF(AC21="","",VLOOKUP(AC21,シフト記号表!$D$6:$Z$47,23,FALSE))</f>
        <v/>
      </c>
      <c r="AD23" s="168" t="str">
        <f>IF(AD21="","",VLOOKUP(AD21,シフト記号表!$D$6:$Z$47,23,FALSE))</f>
        <v/>
      </c>
      <c r="AE23" s="168" t="str">
        <f>IF(AE21="","",VLOOKUP(AE21,シフト記号表!$D$6:$Z$47,23,FALSE))</f>
        <v/>
      </c>
      <c r="AF23" s="168" t="str">
        <f>IF(AF21="","",VLOOKUP(AF21,シフト記号表!$D$6:$Z$47,23,FALSE))</f>
        <v/>
      </c>
      <c r="AG23" s="168" t="str">
        <f>IF(AG21="","",VLOOKUP(AG21,シフト記号表!$D$6:$Z$47,23,FALSE))</f>
        <v/>
      </c>
      <c r="AH23" s="183" t="str">
        <f>IF(AH21="","",VLOOKUP(AH21,シフト記号表!$D$6:$Z$47,23,FALSE))</f>
        <v/>
      </c>
      <c r="AI23" s="157" t="str">
        <f>IF(AI21="","",VLOOKUP(AI21,シフト記号表!$D$6:$Z$47,23,FALSE))</f>
        <v/>
      </c>
      <c r="AJ23" s="168" t="str">
        <f>IF(AJ21="","",VLOOKUP(AJ21,シフト記号表!$D$6:$Z$47,23,FALSE))</f>
        <v/>
      </c>
      <c r="AK23" s="168" t="str">
        <f>IF(AK21="","",VLOOKUP(AK21,シフト記号表!$D$6:$Z$47,23,FALSE))</f>
        <v/>
      </c>
      <c r="AL23" s="168" t="str">
        <f>IF(AL21="","",VLOOKUP(AL21,シフト記号表!$D$6:$Z$47,23,FALSE))</f>
        <v/>
      </c>
      <c r="AM23" s="168" t="str">
        <f>IF(AM21="","",VLOOKUP(AM21,シフト記号表!$D$6:$Z$47,23,FALSE))</f>
        <v/>
      </c>
      <c r="AN23" s="168" t="str">
        <f>IF(AN21="","",VLOOKUP(AN21,シフト記号表!$D$6:$Z$47,23,FALSE))</f>
        <v/>
      </c>
      <c r="AO23" s="183" t="str">
        <f>IF(AO21="","",VLOOKUP(AO21,シフト記号表!$D$6:$Z$47,23,FALSE))</f>
        <v/>
      </c>
      <c r="AP23" s="157" t="str">
        <f>IF(AP21="","",VLOOKUP(AP21,シフト記号表!$D$6:$Z$47,23,FALSE))</f>
        <v/>
      </c>
      <c r="AQ23" s="168" t="str">
        <f>IF(AQ21="","",VLOOKUP(AQ21,シフト記号表!$D$6:$Z$47,23,FALSE))</f>
        <v/>
      </c>
      <c r="AR23" s="168" t="str">
        <f>IF(AR21="","",VLOOKUP(AR21,シフト記号表!$D$6:$Z$47,23,FALSE))</f>
        <v/>
      </c>
      <c r="AS23" s="168" t="str">
        <f>IF(AS21="","",VLOOKUP(AS21,シフト記号表!$D$6:$Z$47,23,FALSE))</f>
        <v/>
      </c>
      <c r="AT23" s="168" t="str">
        <f>IF(AT21="","",VLOOKUP(AT21,シフト記号表!$D$6:$Z$47,23,FALSE))</f>
        <v/>
      </c>
      <c r="AU23" s="168" t="str">
        <f>IF(AU21="","",VLOOKUP(AU21,シフト記号表!$D$6:$Z$47,23,FALSE))</f>
        <v/>
      </c>
      <c r="AV23" s="183" t="str">
        <f>IF(AV21="","",VLOOKUP(AV21,シフト記号表!$D$6:$Z$47,23,FALSE))</f>
        <v/>
      </c>
      <c r="AW23" s="157" t="str">
        <f>IF(AW21="","",VLOOKUP(AW21,シフト記号表!$D$6:$Z$47,23,FALSE))</f>
        <v/>
      </c>
      <c r="AX23" s="168" t="str">
        <f>IF(AX21="","",VLOOKUP(AX21,シフト記号表!$D$6:$Z$47,23,FALSE))</f>
        <v/>
      </c>
      <c r="AY23" s="168" t="str">
        <f>IF(AY21="","",VLOOKUP(AY21,シフト記号表!$D$6:$Z$47,23,FALSE))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IF(U24="","",VLOOKUP(U24,シフト記号表!$D$6:$X$47,21,FALSE))</f>
        <v/>
      </c>
      <c r="V25" s="167" t="str">
        <f>IF(V24="","",VLOOKUP(V24,シフト記号表!$D$6:$X$47,21,FALSE))</f>
        <v/>
      </c>
      <c r="W25" s="167" t="str">
        <f>IF(W24="","",VLOOKUP(W24,シフト記号表!$D$6:$X$47,21,FALSE))</f>
        <v/>
      </c>
      <c r="X25" s="167" t="str">
        <f>IF(X24="","",VLOOKUP(X24,シフト記号表!$D$6:$X$47,21,FALSE))</f>
        <v/>
      </c>
      <c r="Y25" s="167" t="str">
        <f>IF(Y24="","",VLOOKUP(Y24,シフト記号表!$D$6:$X$47,21,FALSE))</f>
        <v/>
      </c>
      <c r="Z25" s="167" t="str">
        <f>IF(Z24="","",VLOOKUP(Z24,シフト記号表!$D$6:$X$47,21,FALSE))</f>
        <v/>
      </c>
      <c r="AA25" s="182" t="str">
        <f>IF(AA24="","",VLOOKUP(AA24,シフト記号表!$D$6:$X$47,21,FALSE))</f>
        <v/>
      </c>
      <c r="AB25" s="156" t="str">
        <f>IF(AB24="","",VLOOKUP(AB24,シフト記号表!$D$6:$X$47,21,FALSE))</f>
        <v/>
      </c>
      <c r="AC25" s="167" t="str">
        <f>IF(AC24="","",VLOOKUP(AC24,シフト記号表!$D$6:$X$47,21,FALSE))</f>
        <v/>
      </c>
      <c r="AD25" s="167" t="str">
        <f>IF(AD24="","",VLOOKUP(AD24,シフト記号表!$D$6:$X$47,21,FALSE))</f>
        <v/>
      </c>
      <c r="AE25" s="167" t="str">
        <f>IF(AE24="","",VLOOKUP(AE24,シフト記号表!$D$6:$X$47,21,FALSE))</f>
        <v/>
      </c>
      <c r="AF25" s="167" t="str">
        <f>IF(AF24="","",VLOOKUP(AF24,シフト記号表!$D$6:$X$47,21,FALSE))</f>
        <v/>
      </c>
      <c r="AG25" s="167" t="str">
        <f>IF(AG24="","",VLOOKUP(AG24,シフト記号表!$D$6:$X$47,21,FALSE))</f>
        <v/>
      </c>
      <c r="AH25" s="182" t="str">
        <f>IF(AH24="","",VLOOKUP(AH24,シフト記号表!$D$6:$X$47,21,FALSE))</f>
        <v/>
      </c>
      <c r="AI25" s="156" t="str">
        <f>IF(AI24="","",VLOOKUP(AI24,シフト記号表!$D$6:$X$47,21,FALSE))</f>
        <v/>
      </c>
      <c r="AJ25" s="167" t="str">
        <f>IF(AJ24="","",VLOOKUP(AJ24,シフト記号表!$D$6:$X$47,21,FALSE))</f>
        <v/>
      </c>
      <c r="AK25" s="167" t="str">
        <f>IF(AK24="","",VLOOKUP(AK24,シフト記号表!$D$6:$X$47,21,FALSE))</f>
        <v/>
      </c>
      <c r="AL25" s="167" t="str">
        <f>IF(AL24="","",VLOOKUP(AL24,シフト記号表!$D$6:$X$47,21,FALSE))</f>
        <v/>
      </c>
      <c r="AM25" s="167" t="str">
        <f>IF(AM24="","",VLOOKUP(AM24,シフト記号表!$D$6:$X$47,21,FALSE))</f>
        <v/>
      </c>
      <c r="AN25" s="167" t="str">
        <f>IF(AN24="","",VLOOKUP(AN24,シフト記号表!$D$6:$X$47,21,FALSE))</f>
        <v/>
      </c>
      <c r="AO25" s="182" t="str">
        <f>IF(AO24="","",VLOOKUP(AO24,シフト記号表!$D$6:$X$47,21,FALSE))</f>
        <v/>
      </c>
      <c r="AP25" s="156" t="str">
        <f>IF(AP24="","",VLOOKUP(AP24,シフト記号表!$D$6:$X$47,21,FALSE))</f>
        <v/>
      </c>
      <c r="AQ25" s="167" t="str">
        <f>IF(AQ24="","",VLOOKUP(AQ24,シフト記号表!$D$6:$X$47,21,FALSE))</f>
        <v/>
      </c>
      <c r="AR25" s="167" t="str">
        <f>IF(AR24="","",VLOOKUP(AR24,シフト記号表!$D$6:$X$47,21,FALSE))</f>
        <v/>
      </c>
      <c r="AS25" s="167" t="str">
        <f>IF(AS24="","",VLOOKUP(AS24,シフト記号表!$D$6:$X$47,21,FALSE))</f>
        <v/>
      </c>
      <c r="AT25" s="167" t="str">
        <f>IF(AT24="","",VLOOKUP(AT24,シフト記号表!$D$6:$X$47,21,FALSE))</f>
        <v/>
      </c>
      <c r="AU25" s="167" t="str">
        <f>IF(AU24="","",VLOOKUP(AU24,シフト記号表!$D$6:$X$47,21,FALSE))</f>
        <v/>
      </c>
      <c r="AV25" s="182" t="str">
        <f>IF(AV24="","",VLOOKUP(AV24,シフト記号表!$D$6:$X$47,21,FALSE))</f>
        <v/>
      </c>
      <c r="AW25" s="156" t="str">
        <f>IF(AW24="","",VLOOKUP(AW24,シフト記号表!$D$6:$X$47,21,FALSE))</f>
        <v/>
      </c>
      <c r="AX25" s="167" t="str">
        <f>IF(AX24="","",VLOOKUP(AX24,シフト記号表!$D$6:$X$47,21,FALSE))</f>
        <v/>
      </c>
      <c r="AY25" s="167" t="str">
        <f>IF(AY24="","",VLOOKUP(AY24,シフト記号表!$D$6:$X$47,21,FALSE))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IF(U24="","",VLOOKUP(U24,シフト記号表!$D$6:$Z$47,23,FALSE))</f>
        <v/>
      </c>
      <c r="V26" s="168" t="str">
        <f>IF(V24="","",VLOOKUP(V24,シフト記号表!$D$6:$Z$47,23,FALSE))</f>
        <v/>
      </c>
      <c r="W26" s="168" t="str">
        <f>IF(W24="","",VLOOKUP(W24,シフト記号表!$D$6:$Z$47,23,FALSE))</f>
        <v/>
      </c>
      <c r="X26" s="168" t="str">
        <f>IF(X24="","",VLOOKUP(X24,シフト記号表!$D$6:$Z$47,23,FALSE))</f>
        <v/>
      </c>
      <c r="Y26" s="168" t="str">
        <f>IF(Y24="","",VLOOKUP(Y24,シフト記号表!$D$6:$Z$47,23,FALSE))</f>
        <v/>
      </c>
      <c r="Z26" s="168" t="str">
        <f>IF(Z24="","",VLOOKUP(Z24,シフト記号表!$D$6:$Z$47,23,FALSE))</f>
        <v/>
      </c>
      <c r="AA26" s="183" t="str">
        <f>IF(AA24="","",VLOOKUP(AA24,シフト記号表!$D$6:$Z$47,23,FALSE))</f>
        <v/>
      </c>
      <c r="AB26" s="157" t="str">
        <f>IF(AB24="","",VLOOKUP(AB24,シフト記号表!$D$6:$Z$47,23,FALSE))</f>
        <v/>
      </c>
      <c r="AC26" s="168" t="str">
        <f>IF(AC24="","",VLOOKUP(AC24,シフト記号表!$D$6:$Z$47,23,FALSE))</f>
        <v/>
      </c>
      <c r="AD26" s="168" t="str">
        <f>IF(AD24="","",VLOOKUP(AD24,シフト記号表!$D$6:$Z$47,23,FALSE))</f>
        <v/>
      </c>
      <c r="AE26" s="168" t="str">
        <f>IF(AE24="","",VLOOKUP(AE24,シフト記号表!$D$6:$Z$47,23,FALSE))</f>
        <v/>
      </c>
      <c r="AF26" s="168" t="str">
        <f>IF(AF24="","",VLOOKUP(AF24,シフト記号表!$D$6:$Z$47,23,FALSE))</f>
        <v/>
      </c>
      <c r="AG26" s="168" t="str">
        <f>IF(AG24="","",VLOOKUP(AG24,シフト記号表!$D$6:$Z$47,23,FALSE))</f>
        <v/>
      </c>
      <c r="AH26" s="183" t="str">
        <f>IF(AH24="","",VLOOKUP(AH24,シフト記号表!$D$6:$Z$47,23,FALSE))</f>
        <v/>
      </c>
      <c r="AI26" s="157" t="str">
        <f>IF(AI24="","",VLOOKUP(AI24,シフト記号表!$D$6:$Z$47,23,FALSE))</f>
        <v/>
      </c>
      <c r="AJ26" s="168" t="str">
        <f>IF(AJ24="","",VLOOKUP(AJ24,シフト記号表!$D$6:$Z$47,23,FALSE))</f>
        <v/>
      </c>
      <c r="AK26" s="168" t="str">
        <f>IF(AK24="","",VLOOKUP(AK24,シフト記号表!$D$6:$Z$47,23,FALSE))</f>
        <v/>
      </c>
      <c r="AL26" s="168" t="str">
        <f>IF(AL24="","",VLOOKUP(AL24,シフト記号表!$D$6:$Z$47,23,FALSE))</f>
        <v/>
      </c>
      <c r="AM26" s="168" t="str">
        <f>IF(AM24="","",VLOOKUP(AM24,シフト記号表!$D$6:$Z$47,23,FALSE))</f>
        <v/>
      </c>
      <c r="AN26" s="168" t="str">
        <f>IF(AN24="","",VLOOKUP(AN24,シフト記号表!$D$6:$Z$47,23,FALSE))</f>
        <v/>
      </c>
      <c r="AO26" s="183" t="str">
        <f>IF(AO24="","",VLOOKUP(AO24,シフト記号表!$D$6:$Z$47,23,FALSE))</f>
        <v/>
      </c>
      <c r="AP26" s="157" t="str">
        <f>IF(AP24="","",VLOOKUP(AP24,シフト記号表!$D$6:$Z$47,23,FALSE))</f>
        <v/>
      </c>
      <c r="AQ26" s="168" t="str">
        <f>IF(AQ24="","",VLOOKUP(AQ24,シフト記号表!$D$6:$Z$47,23,FALSE))</f>
        <v/>
      </c>
      <c r="AR26" s="168" t="str">
        <f>IF(AR24="","",VLOOKUP(AR24,シフト記号表!$D$6:$Z$47,23,FALSE))</f>
        <v/>
      </c>
      <c r="AS26" s="168" t="str">
        <f>IF(AS24="","",VLOOKUP(AS24,シフト記号表!$D$6:$Z$47,23,FALSE))</f>
        <v/>
      </c>
      <c r="AT26" s="168" t="str">
        <f>IF(AT24="","",VLOOKUP(AT24,シフト記号表!$D$6:$Z$47,23,FALSE))</f>
        <v/>
      </c>
      <c r="AU26" s="168" t="str">
        <f>IF(AU24="","",VLOOKUP(AU24,シフト記号表!$D$6:$Z$47,23,FALSE))</f>
        <v/>
      </c>
      <c r="AV26" s="183" t="str">
        <f>IF(AV24="","",VLOOKUP(AV24,シフト記号表!$D$6:$Z$47,23,FALSE))</f>
        <v/>
      </c>
      <c r="AW26" s="157" t="str">
        <f>IF(AW24="","",VLOOKUP(AW24,シフト記号表!$D$6:$Z$47,23,FALSE))</f>
        <v/>
      </c>
      <c r="AX26" s="168" t="str">
        <f>IF(AX24="","",VLOOKUP(AX24,シフト記号表!$D$6:$Z$47,23,FALSE))</f>
        <v/>
      </c>
      <c r="AY26" s="168" t="str">
        <f>IF(AY24="","",VLOOKUP(AY24,シフト記号表!$D$6:$Z$47,23,FALSE))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IF(U27="","",VLOOKUP(U27,シフト記号表!$D$6:$X$47,21,FALSE))</f>
        <v/>
      </c>
      <c r="V28" s="167" t="str">
        <f>IF(V27="","",VLOOKUP(V27,シフト記号表!$D$6:$X$47,21,FALSE))</f>
        <v/>
      </c>
      <c r="W28" s="167" t="str">
        <f>IF(W27="","",VLOOKUP(W27,シフト記号表!$D$6:$X$47,21,FALSE))</f>
        <v/>
      </c>
      <c r="X28" s="167" t="str">
        <f>IF(X27="","",VLOOKUP(X27,シフト記号表!$D$6:$X$47,21,FALSE))</f>
        <v/>
      </c>
      <c r="Y28" s="167" t="str">
        <f>IF(Y27="","",VLOOKUP(Y27,シフト記号表!$D$6:$X$47,21,FALSE))</f>
        <v/>
      </c>
      <c r="Z28" s="167" t="str">
        <f>IF(Z27="","",VLOOKUP(Z27,シフト記号表!$D$6:$X$47,21,FALSE))</f>
        <v/>
      </c>
      <c r="AA28" s="182" t="str">
        <f>IF(AA27="","",VLOOKUP(AA27,シフト記号表!$D$6:$X$47,21,FALSE))</f>
        <v/>
      </c>
      <c r="AB28" s="156" t="str">
        <f>IF(AB27="","",VLOOKUP(AB27,シフト記号表!$D$6:$X$47,21,FALSE))</f>
        <v/>
      </c>
      <c r="AC28" s="167" t="str">
        <f>IF(AC27="","",VLOOKUP(AC27,シフト記号表!$D$6:$X$47,21,FALSE))</f>
        <v/>
      </c>
      <c r="AD28" s="167" t="str">
        <f>IF(AD27="","",VLOOKUP(AD27,シフト記号表!$D$6:$X$47,21,FALSE))</f>
        <v/>
      </c>
      <c r="AE28" s="167" t="str">
        <f>IF(AE27="","",VLOOKUP(AE27,シフト記号表!$D$6:$X$47,21,FALSE))</f>
        <v/>
      </c>
      <c r="AF28" s="167" t="str">
        <f>IF(AF27="","",VLOOKUP(AF27,シフト記号表!$D$6:$X$47,21,FALSE))</f>
        <v/>
      </c>
      <c r="AG28" s="167" t="str">
        <f>IF(AG27="","",VLOOKUP(AG27,シフト記号表!$D$6:$X$47,21,FALSE))</f>
        <v/>
      </c>
      <c r="AH28" s="182" t="str">
        <f>IF(AH27="","",VLOOKUP(AH27,シフト記号表!$D$6:$X$47,21,FALSE))</f>
        <v/>
      </c>
      <c r="AI28" s="156" t="str">
        <f>IF(AI27="","",VLOOKUP(AI27,シフト記号表!$D$6:$X$47,21,FALSE))</f>
        <v/>
      </c>
      <c r="AJ28" s="167" t="str">
        <f>IF(AJ27="","",VLOOKUP(AJ27,シフト記号表!$D$6:$X$47,21,FALSE))</f>
        <v/>
      </c>
      <c r="AK28" s="167" t="str">
        <f>IF(AK27="","",VLOOKUP(AK27,シフト記号表!$D$6:$X$47,21,FALSE))</f>
        <v/>
      </c>
      <c r="AL28" s="167" t="str">
        <f>IF(AL27="","",VLOOKUP(AL27,シフト記号表!$D$6:$X$47,21,FALSE))</f>
        <v/>
      </c>
      <c r="AM28" s="167" t="str">
        <f>IF(AM27="","",VLOOKUP(AM27,シフト記号表!$D$6:$X$47,21,FALSE))</f>
        <v/>
      </c>
      <c r="AN28" s="167" t="str">
        <f>IF(AN27="","",VLOOKUP(AN27,シフト記号表!$D$6:$X$47,21,FALSE))</f>
        <v/>
      </c>
      <c r="AO28" s="182" t="str">
        <f>IF(AO27="","",VLOOKUP(AO27,シフト記号表!$D$6:$X$47,21,FALSE))</f>
        <v/>
      </c>
      <c r="AP28" s="156" t="str">
        <f>IF(AP27="","",VLOOKUP(AP27,シフト記号表!$D$6:$X$47,21,FALSE))</f>
        <v/>
      </c>
      <c r="AQ28" s="167" t="str">
        <f>IF(AQ27="","",VLOOKUP(AQ27,シフト記号表!$D$6:$X$47,21,FALSE))</f>
        <v/>
      </c>
      <c r="AR28" s="167" t="str">
        <f>IF(AR27="","",VLOOKUP(AR27,シフト記号表!$D$6:$X$47,21,FALSE))</f>
        <v/>
      </c>
      <c r="AS28" s="167" t="str">
        <f>IF(AS27="","",VLOOKUP(AS27,シフト記号表!$D$6:$X$47,21,FALSE))</f>
        <v/>
      </c>
      <c r="AT28" s="167" t="str">
        <f>IF(AT27="","",VLOOKUP(AT27,シフト記号表!$D$6:$X$47,21,FALSE))</f>
        <v/>
      </c>
      <c r="AU28" s="167" t="str">
        <f>IF(AU27="","",VLOOKUP(AU27,シフト記号表!$D$6:$X$47,21,FALSE))</f>
        <v/>
      </c>
      <c r="AV28" s="182" t="str">
        <f>IF(AV27="","",VLOOKUP(AV27,シフト記号表!$D$6:$X$47,21,FALSE))</f>
        <v/>
      </c>
      <c r="AW28" s="156" t="str">
        <f>IF(AW27="","",VLOOKUP(AW27,シフト記号表!$D$6:$X$47,21,FALSE))</f>
        <v/>
      </c>
      <c r="AX28" s="167" t="str">
        <f>IF(AX27="","",VLOOKUP(AX27,シフト記号表!$D$6:$X$47,21,FALSE))</f>
        <v/>
      </c>
      <c r="AY28" s="167" t="str">
        <f>IF(AY27="","",VLOOKUP(AY27,シフト記号表!$D$6:$X$47,21,FALSE))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IF(U27="","",VLOOKUP(U27,シフト記号表!$D$6:$Z$47,23,FALSE))</f>
        <v/>
      </c>
      <c r="V29" s="168" t="str">
        <f>IF(V27="","",VLOOKUP(V27,シフト記号表!$D$6:$Z$47,23,FALSE))</f>
        <v/>
      </c>
      <c r="W29" s="168" t="str">
        <f>IF(W27="","",VLOOKUP(W27,シフト記号表!$D$6:$Z$47,23,FALSE))</f>
        <v/>
      </c>
      <c r="X29" s="168" t="str">
        <f>IF(X27="","",VLOOKUP(X27,シフト記号表!$D$6:$Z$47,23,FALSE))</f>
        <v/>
      </c>
      <c r="Y29" s="168" t="str">
        <f>IF(Y27="","",VLOOKUP(Y27,シフト記号表!$D$6:$Z$47,23,FALSE))</f>
        <v/>
      </c>
      <c r="Z29" s="168" t="str">
        <f>IF(Z27="","",VLOOKUP(Z27,シフト記号表!$D$6:$Z$47,23,FALSE))</f>
        <v/>
      </c>
      <c r="AA29" s="183" t="str">
        <f>IF(AA27="","",VLOOKUP(AA27,シフト記号表!$D$6:$Z$47,23,FALSE))</f>
        <v/>
      </c>
      <c r="AB29" s="157" t="str">
        <f>IF(AB27="","",VLOOKUP(AB27,シフト記号表!$D$6:$Z$47,23,FALSE))</f>
        <v/>
      </c>
      <c r="AC29" s="168" t="str">
        <f>IF(AC27="","",VLOOKUP(AC27,シフト記号表!$D$6:$Z$47,23,FALSE))</f>
        <v/>
      </c>
      <c r="AD29" s="168" t="str">
        <f>IF(AD27="","",VLOOKUP(AD27,シフト記号表!$D$6:$Z$47,23,FALSE))</f>
        <v/>
      </c>
      <c r="AE29" s="168" t="str">
        <f>IF(AE27="","",VLOOKUP(AE27,シフト記号表!$D$6:$Z$47,23,FALSE))</f>
        <v/>
      </c>
      <c r="AF29" s="168" t="str">
        <f>IF(AF27="","",VLOOKUP(AF27,シフト記号表!$D$6:$Z$47,23,FALSE))</f>
        <v/>
      </c>
      <c r="AG29" s="168" t="str">
        <f>IF(AG27="","",VLOOKUP(AG27,シフト記号表!$D$6:$Z$47,23,FALSE))</f>
        <v/>
      </c>
      <c r="AH29" s="183" t="str">
        <f>IF(AH27="","",VLOOKUP(AH27,シフト記号表!$D$6:$Z$47,23,FALSE))</f>
        <v/>
      </c>
      <c r="AI29" s="157" t="str">
        <f>IF(AI27="","",VLOOKUP(AI27,シフト記号表!$D$6:$Z$47,23,FALSE))</f>
        <v/>
      </c>
      <c r="AJ29" s="168" t="str">
        <f>IF(AJ27="","",VLOOKUP(AJ27,シフト記号表!$D$6:$Z$47,23,FALSE))</f>
        <v/>
      </c>
      <c r="AK29" s="168" t="str">
        <f>IF(AK27="","",VLOOKUP(AK27,シフト記号表!$D$6:$Z$47,23,FALSE))</f>
        <v/>
      </c>
      <c r="AL29" s="168" t="str">
        <f>IF(AL27="","",VLOOKUP(AL27,シフト記号表!$D$6:$Z$47,23,FALSE))</f>
        <v/>
      </c>
      <c r="AM29" s="168" t="str">
        <f>IF(AM27="","",VLOOKUP(AM27,シフト記号表!$D$6:$Z$47,23,FALSE))</f>
        <v/>
      </c>
      <c r="AN29" s="168" t="str">
        <f>IF(AN27="","",VLOOKUP(AN27,シフト記号表!$D$6:$Z$47,23,FALSE))</f>
        <v/>
      </c>
      <c r="AO29" s="183" t="str">
        <f>IF(AO27="","",VLOOKUP(AO27,シフト記号表!$D$6:$Z$47,23,FALSE))</f>
        <v/>
      </c>
      <c r="AP29" s="157" t="str">
        <f>IF(AP27="","",VLOOKUP(AP27,シフト記号表!$D$6:$Z$47,23,FALSE))</f>
        <v/>
      </c>
      <c r="AQ29" s="168" t="str">
        <f>IF(AQ27="","",VLOOKUP(AQ27,シフト記号表!$D$6:$Z$47,23,FALSE))</f>
        <v/>
      </c>
      <c r="AR29" s="168" t="str">
        <f>IF(AR27="","",VLOOKUP(AR27,シフト記号表!$D$6:$Z$47,23,FALSE))</f>
        <v/>
      </c>
      <c r="AS29" s="168" t="str">
        <f>IF(AS27="","",VLOOKUP(AS27,シフト記号表!$D$6:$Z$47,23,FALSE))</f>
        <v/>
      </c>
      <c r="AT29" s="168" t="str">
        <f>IF(AT27="","",VLOOKUP(AT27,シフト記号表!$D$6:$Z$47,23,FALSE))</f>
        <v/>
      </c>
      <c r="AU29" s="168" t="str">
        <f>IF(AU27="","",VLOOKUP(AU27,シフト記号表!$D$6:$Z$47,23,FALSE))</f>
        <v/>
      </c>
      <c r="AV29" s="183" t="str">
        <f>IF(AV27="","",VLOOKUP(AV27,シフト記号表!$D$6:$Z$47,23,FALSE))</f>
        <v/>
      </c>
      <c r="AW29" s="157" t="str">
        <f>IF(AW27="","",VLOOKUP(AW27,シフト記号表!$D$6:$Z$47,23,FALSE))</f>
        <v/>
      </c>
      <c r="AX29" s="168" t="str">
        <f>IF(AX27="","",VLOOKUP(AX27,シフト記号表!$D$6:$Z$47,23,FALSE))</f>
        <v/>
      </c>
      <c r="AY29" s="168" t="str">
        <f>IF(AY27="","",VLOOKUP(AY27,シフト記号表!$D$6:$Z$47,23,FALSE))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IF(U30="","",VLOOKUP(U30,シフト記号表!$D$6:$X$47,21,FALSE))</f>
        <v/>
      </c>
      <c r="V31" s="167" t="str">
        <f>IF(V30="","",VLOOKUP(V30,シフト記号表!$D$6:$X$47,21,FALSE))</f>
        <v/>
      </c>
      <c r="W31" s="167" t="str">
        <f>IF(W30="","",VLOOKUP(W30,シフト記号表!$D$6:$X$47,21,FALSE))</f>
        <v/>
      </c>
      <c r="X31" s="167" t="str">
        <f>IF(X30="","",VLOOKUP(X30,シフト記号表!$D$6:$X$47,21,FALSE))</f>
        <v/>
      </c>
      <c r="Y31" s="167" t="str">
        <f>IF(Y30="","",VLOOKUP(Y30,シフト記号表!$D$6:$X$47,21,FALSE))</f>
        <v/>
      </c>
      <c r="Z31" s="167" t="str">
        <f>IF(Z30="","",VLOOKUP(Z30,シフト記号表!$D$6:$X$47,21,FALSE))</f>
        <v/>
      </c>
      <c r="AA31" s="182" t="str">
        <f>IF(AA30="","",VLOOKUP(AA30,シフト記号表!$D$6:$X$47,21,FALSE))</f>
        <v/>
      </c>
      <c r="AB31" s="156" t="str">
        <f>IF(AB30="","",VLOOKUP(AB30,シフト記号表!$D$6:$X$47,21,FALSE))</f>
        <v/>
      </c>
      <c r="AC31" s="167" t="str">
        <f>IF(AC30="","",VLOOKUP(AC30,シフト記号表!$D$6:$X$47,21,FALSE))</f>
        <v/>
      </c>
      <c r="AD31" s="167" t="str">
        <f>IF(AD30="","",VLOOKUP(AD30,シフト記号表!$D$6:$X$47,21,FALSE))</f>
        <v/>
      </c>
      <c r="AE31" s="167" t="str">
        <f>IF(AE30="","",VLOOKUP(AE30,シフト記号表!$D$6:$X$47,21,FALSE))</f>
        <v/>
      </c>
      <c r="AF31" s="167" t="str">
        <f>IF(AF30="","",VLOOKUP(AF30,シフト記号表!$D$6:$X$47,21,FALSE))</f>
        <v/>
      </c>
      <c r="AG31" s="167" t="str">
        <f>IF(AG30="","",VLOOKUP(AG30,シフト記号表!$D$6:$X$47,21,FALSE))</f>
        <v/>
      </c>
      <c r="AH31" s="182" t="str">
        <f>IF(AH30="","",VLOOKUP(AH30,シフト記号表!$D$6:$X$47,21,FALSE))</f>
        <v/>
      </c>
      <c r="AI31" s="156" t="str">
        <f>IF(AI30="","",VLOOKUP(AI30,シフト記号表!$D$6:$X$47,21,FALSE))</f>
        <v/>
      </c>
      <c r="AJ31" s="167" t="str">
        <f>IF(AJ30="","",VLOOKUP(AJ30,シフト記号表!$D$6:$X$47,21,FALSE))</f>
        <v/>
      </c>
      <c r="AK31" s="167" t="str">
        <f>IF(AK30="","",VLOOKUP(AK30,シフト記号表!$D$6:$X$47,21,FALSE))</f>
        <v/>
      </c>
      <c r="AL31" s="167" t="str">
        <f>IF(AL30="","",VLOOKUP(AL30,シフト記号表!$D$6:$X$47,21,FALSE))</f>
        <v/>
      </c>
      <c r="AM31" s="167" t="str">
        <f>IF(AM30="","",VLOOKUP(AM30,シフト記号表!$D$6:$X$47,21,FALSE))</f>
        <v/>
      </c>
      <c r="AN31" s="167" t="str">
        <f>IF(AN30="","",VLOOKUP(AN30,シフト記号表!$D$6:$X$47,21,FALSE))</f>
        <v/>
      </c>
      <c r="AO31" s="182" t="str">
        <f>IF(AO30="","",VLOOKUP(AO30,シフト記号表!$D$6:$X$47,21,FALSE))</f>
        <v/>
      </c>
      <c r="AP31" s="156" t="str">
        <f>IF(AP30="","",VLOOKUP(AP30,シフト記号表!$D$6:$X$47,21,FALSE))</f>
        <v/>
      </c>
      <c r="AQ31" s="167" t="str">
        <f>IF(AQ30="","",VLOOKUP(AQ30,シフト記号表!$D$6:$X$47,21,FALSE))</f>
        <v/>
      </c>
      <c r="AR31" s="167" t="str">
        <f>IF(AR30="","",VLOOKUP(AR30,シフト記号表!$D$6:$X$47,21,FALSE))</f>
        <v/>
      </c>
      <c r="AS31" s="167" t="str">
        <f>IF(AS30="","",VLOOKUP(AS30,シフト記号表!$D$6:$X$47,21,FALSE))</f>
        <v/>
      </c>
      <c r="AT31" s="167" t="str">
        <f>IF(AT30="","",VLOOKUP(AT30,シフト記号表!$D$6:$X$47,21,FALSE))</f>
        <v/>
      </c>
      <c r="AU31" s="167" t="str">
        <f>IF(AU30="","",VLOOKUP(AU30,シフト記号表!$D$6:$X$47,21,FALSE))</f>
        <v/>
      </c>
      <c r="AV31" s="182" t="str">
        <f>IF(AV30="","",VLOOKUP(AV30,シフト記号表!$D$6:$X$47,21,FALSE))</f>
        <v/>
      </c>
      <c r="AW31" s="156" t="str">
        <f>IF(AW30="","",VLOOKUP(AW30,シフト記号表!$D$6:$X$47,21,FALSE))</f>
        <v/>
      </c>
      <c r="AX31" s="167" t="str">
        <f>IF(AX30="","",VLOOKUP(AX30,シフト記号表!$D$6:$X$47,21,FALSE))</f>
        <v/>
      </c>
      <c r="AY31" s="167" t="str">
        <f>IF(AY30="","",VLOOKUP(AY30,シフト記号表!$D$6:$X$47,21,FALSE))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IF(U30="","",VLOOKUP(U30,シフト記号表!$D$6:$Z$47,23,FALSE))</f>
        <v/>
      </c>
      <c r="V32" s="168" t="str">
        <f>IF(V30="","",VLOOKUP(V30,シフト記号表!$D$6:$Z$47,23,FALSE))</f>
        <v/>
      </c>
      <c r="W32" s="168" t="str">
        <f>IF(W30="","",VLOOKUP(W30,シフト記号表!$D$6:$Z$47,23,FALSE))</f>
        <v/>
      </c>
      <c r="X32" s="168" t="str">
        <f>IF(X30="","",VLOOKUP(X30,シフト記号表!$D$6:$Z$47,23,FALSE))</f>
        <v/>
      </c>
      <c r="Y32" s="168" t="str">
        <f>IF(Y30="","",VLOOKUP(Y30,シフト記号表!$D$6:$Z$47,23,FALSE))</f>
        <v/>
      </c>
      <c r="Z32" s="168" t="str">
        <f>IF(Z30="","",VLOOKUP(Z30,シフト記号表!$D$6:$Z$47,23,FALSE))</f>
        <v/>
      </c>
      <c r="AA32" s="183" t="str">
        <f>IF(AA30="","",VLOOKUP(AA30,シフト記号表!$D$6:$Z$47,23,FALSE))</f>
        <v/>
      </c>
      <c r="AB32" s="157" t="str">
        <f>IF(AB30="","",VLOOKUP(AB30,シフト記号表!$D$6:$Z$47,23,FALSE))</f>
        <v/>
      </c>
      <c r="AC32" s="168" t="str">
        <f>IF(AC30="","",VLOOKUP(AC30,シフト記号表!$D$6:$Z$47,23,FALSE))</f>
        <v/>
      </c>
      <c r="AD32" s="168" t="str">
        <f>IF(AD30="","",VLOOKUP(AD30,シフト記号表!$D$6:$Z$47,23,FALSE))</f>
        <v/>
      </c>
      <c r="AE32" s="168" t="str">
        <f>IF(AE30="","",VLOOKUP(AE30,シフト記号表!$D$6:$Z$47,23,FALSE))</f>
        <v/>
      </c>
      <c r="AF32" s="168" t="str">
        <f>IF(AF30="","",VLOOKUP(AF30,シフト記号表!$D$6:$Z$47,23,FALSE))</f>
        <v/>
      </c>
      <c r="AG32" s="168" t="str">
        <f>IF(AG30="","",VLOOKUP(AG30,シフト記号表!$D$6:$Z$47,23,FALSE))</f>
        <v/>
      </c>
      <c r="AH32" s="183" t="str">
        <f>IF(AH30="","",VLOOKUP(AH30,シフト記号表!$D$6:$Z$47,23,FALSE))</f>
        <v/>
      </c>
      <c r="AI32" s="157" t="str">
        <f>IF(AI30="","",VLOOKUP(AI30,シフト記号表!$D$6:$Z$47,23,FALSE))</f>
        <v/>
      </c>
      <c r="AJ32" s="168" t="str">
        <f>IF(AJ30="","",VLOOKUP(AJ30,シフト記号表!$D$6:$Z$47,23,FALSE))</f>
        <v/>
      </c>
      <c r="AK32" s="168" t="str">
        <f>IF(AK30="","",VLOOKUP(AK30,シフト記号表!$D$6:$Z$47,23,FALSE))</f>
        <v/>
      </c>
      <c r="AL32" s="168" t="str">
        <f>IF(AL30="","",VLOOKUP(AL30,シフト記号表!$D$6:$Z$47,23,FALSE))</f>
        <v/>
      </c>
      <c r="AM32" s="168" t="str">
        <f>IF(AM30="","",VLOOKUP(AM30,シフト記号表!$D$6:$Z$47,23,FALSE))</f>
        <v/>
      </c>
      <c r="AN32" s="168" t="str">
        <f>IF(AN30="","",VLOOKUP(AN30,シフト記号表!$D$6:$Z$47,23,FALSE))</f>
        <v/>
      </c>
      <c r="AO32" s="183" t="str">
        <f>IF(AO30="","",VLOOKUP(AO30,シフト記号表!$D$6:$Z$47,23,FALSE))</f>
        <v/>
      </c>
      <c r="AP32" s="157" t="str">
        <f>IF(AP30="","",VLOOKUP(AP30,シフト記号表!$D$6:$Z$47,23,FALSE))</f>
        <v/>
      </c>
      <c r="AQ32" s="168" t="str">
        <f>IF(AQ30="","",VLOOKUP(AQ30,シフト記号表!$D$6:$Z$47,23,FALSE))</f>
        <v/>
      </c>
      <c r="AR32" s="168" t="str">
        <f>IF(AR30="","",VLOOKUP(AR30,シフト記号表!$D$6:$Z$47,23,FALSE))</f>
        <v/>
      </c>
      <c r="AS32" s="168" t="str">
        <f>IF(AS30="","",VLOOKUP(AS30,シフト記号表!$D$6:$Z$47,23,FALSE))</f>
        <v/>
      </c>
      <c r="AT32" s="168" t="str">
        <f>IF(AT30="","",VLOOKUP(AT30,シフト記号表!$D$6:$Z$47,23,FALSE))</f>
        <v/>
      </c>
      <c r="AU32" s="168" t="str">
        <f>IF(AU30="","",VLOOKUP(AU30,シフト記号表!$D$6:$Z$47,23,FALSE))</f>
        <v/>
      </c>
      <c r="AV32" s="183" t="str">
        <f>IF(AV30="","",VLOOKUP(AV30,シフト記号表!$D$6:$Z$47,23,FALSE))</f>
        <v/>
      </c>
      <c r="AW32" s="157" t="str">
        <f>IF(AW30="","",VLOOKUP(AW30,シフト記号表!$D$6:$Z$47,23,FALSE))</f>
        <v/>
      </c>
      <c r="AX32" s="168" t="str">
        <f>IF(AX30="","",VLOOKUP(AX30,シフト記号表!$D$6:$Z$47,23,FALSE))</f>
        <v/>
      </c>
      <c r="AY32" s="168" t="str">
        <f>IF(AY30="","",VLOOKUP(AY30,シフト記号表!$D$6:$Z$47,23,FALSE))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IF(U33="","",VLOOKUP(U33,シフト記号表!$D$6:$X$47,21,FALSE))</f>
        <v/>
      </c>
      <c r="V34" s="167" t="str">
        <f>IF(V33="","",VLOOKUP(V33,シフト記号表!$D$6:$X$47,21,FALSE))</f>
        <v/>
      </c>
      <c r="W34" s="167" t="str">
        <f>IF(W33="","",VLOOKUP(W33,シフト記号表!$D$6:$X$47,21,FALSE))</f>
        <v/>
      </c>
      <c r="X34" s="167" t="str">
        <f>IF(X33="","",VLOOKUP(X33,シフト記号表!$D$6:$X$47,21,FALSE))</f>
        <v/>
      </c>
      <c r="Y34" s="167" t="str">
        <f>IF(Y33="","",VLOOKUP(Y33,シフト記号表!$D$6:$X$47,21,FALSE))</f>
        <v/>
      </c>
      <c r="Z34" s="167" t="str">
        <f>IF(Z33="","",VLOOKUP(Z33,シフト記号表!$D$6:$X$47,21,FALSE))</f>
        <v/>
      </c>
      <c r="AA34" s="182" t="str">
        <f>IF(AA33="","",VLOOKUP(AA33,シフト記号表!$D$6:$X$47,21,FALSE))</f>
        <v/>
      </c>
      <c r="AB34" s="156" t="str">
        <f>IF(AB33="","",VLOOKUP(AB33,シフト記号表!$D$6:$X$47,21,FALSE))</f>
        <v/>
      </c>
      <c r="AC34" s="167" t="str">
        <f>IF(AC33="","",VLOOKUP(AC33,シフト記号表!$D$6:$X$47,21,FALSE))</f>
        <v/>
      </c>
      <c r="AD34" s="167" t="str">
        <f>IF(AD33="","",VLOOKUP(AD33,シフト記号表!$D$6:$X$47,21,FALSE))</f>
        <v/>
      </c>
      <c r="AE34" s="167" t="str">
        <f>IF(AE33="","",VLOOKUP(AE33,シフト記号表!$D$6:$X$47,21,FALSE))</f>
        <v/>
      </c>
      <c r="AF34" s="167" t="str">
        <f>IF(AF33="","",VLOOKUP(AF33,シフト記号表!$D$6:$X$47,21,FALSE))</f>
        <v/>
      </c>
      <c r="AG34" s="167" t="str">
        <f>IF(AG33="","",VLOOKUP(AG33,シフト記号表!$D$6:$X$47,21,FALSE))</f>
        <v/>
      </c>
      <c r="AH34" s="182" t="str">
        <f>IF(AH33="","",VLOOKUP(AH33,シフト記号表!$D$6:$X$47,21,FALSE))</f>
        <v/>
      </c>
      <c r="AI34" s="156" t="str">
        <f>IF(AI33="","",VLOOKUP(AI33,シフト記号表!$D$6:$X$47,21,FALSE))</f>
        <v/>
      </c>
      <c r="AJ34" s="167" t="str">
        <f>IF(AJ33="","",VLOOKUP(AJ33,シフト記号表!$D$6:$X$47,21,FALSE))</f>
        <v/>
      </c>
      <c r="AK34" s="167" t="str">
        <f>IF(AK33="","",VLOOKUP(AK33,シフト記号表!$D$6:$X$47,21,FALSE))</f>
        <v/>
      </c>
      <c r="AL34" s="167" t="str">
        <f>IF(AL33="","",VLOOKUP(AL33,シフト記号表!$D$6:$X$47,21,FALSE))</f>
        <v/>
      </c>
      <c r="AM34" s="167" t="str">
        <f>IF(AM33="","",VLOOKUP(AM33,シフト記号表!$D$6:$X$47,21,FALSE))</f>
        <v/>
      </c>
      <c r="AN34" s="167" t="str">
        <f>IF(AN33="","",VLOOKUP(AN33,シフト記号表!$D$6:$X$47,21,FALSE))</f>
        <v/>
      </c>
      <c r="AO34" s="182" t="str">
        <f>IF(AO33="","",VLOOKUP(AO33,シフト記号表!$D$6:$X$47,21,FALSE))</f>
        <v/>
      </c>
      <c r="AP34" s="156" t="str">
        <f>IF(AP33="","",VLOOKUP(AP33,シフト記号表!$D$6:$X$47,21,FALSE))</f>
        <v/>
      </c>
      <c r="AQ34" s="167" t="str">
        <f>IF(AQ33="","",VLOOKUP(AQ33,シフト記号表!$D$6:$X$47,21,FALSE))</f>
        <v/>
      </c>
      <c r="AR34" s="167" t="str">
        <f>IF(AR33="","",VLOOKUP(AR33,シフト記号表!$D$6:$X$47,21,FALSE))</f>
        <v/>
      </c>
      <c r="AS34" s="167" t="str">
        <f>IF(AS33="","",VLOOKUP(AS33,シフト記号表!$D$6:$X$47,21,FALSE))</f>
        <v/>
      </c>
      <c r="AT34" s="167" t="str">
        <f>IF(AT33="","",VLOOKUP(AT33,シフト記号表!$D$6:$X$47,21,FALSE))</f>
        <v/>
      </c>
      <c r="AU34" s="167" t="str">
        <f>IF(AU33="","",VLOOKUP(AU33,シフト記号表!$D$6:$X$47,21,FALSE))</f>
        <v/>
      </c>
      <c r="AV34" s="182" t="str">
        <f>IF(AV33="","",VLOOKUP(AV33,シフト記号表!$D$6:$X$47,21,FALSE))</f>
        <v/>
      </c>
      <c r="AW34" s="156" t="str">
        <f>IF(AW33="","",VLOOKUP(AW33,シフト記号表!$D$6:$X$47,21,FALSE))</f>
        <v/>
      </c>
      <c r="AX34" s="167" t="str">
        <f>IF(AX33="","",VLOOKUP(AX33,シフト記号表!$D$6:$X$47,21,FALSE))</f>
        <v/>
      </c>
      <c r="AY34" s="167" t="str">
        <f>IF(AY33="","",VLOOKUP(AY33,シフト記号表!$D$6:$X$47,21,FALSE))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IF(U33="","",VLOOKUP(U33,シフト記号表!$D$6:$Z$47,23,FALSE))</f>
        <v/>
      </c>
      <c r="V35" s="168" t="str">
        <f>IF(V33="","",VLOOKUP(V33,シフト記号表!$D$6:$Z$47,23,FALSE))</f>
        <v/>
      </c>
      <c r="W35" s="168" t="str">
        <f>IF(W33="","",VLOOKUP(W33,シフト記号表!$D$6:$Z$47,23,FALSE))</f>
        <v/>
      </c>
      <c r="X35" s="168" t="str">
        <f>IF(X33="","",VLOOKUP(X33,シフト記号表!$D$6:$Z$47,23,FALSE))</f>
        <v/>
      </c>
      <c r="Y35" s="168" t="str">
        <f>IF(Y33="","",VLOOKUP(Y33,シフト記号表!$D$6:$Z$47,23,FALSE))</f>
        <v/>
      </c>
      <c r="Z35" s="168" t="str">
        <f>IF(Z33="","",VLOOKUP(Z33,シフト記号表!$D$6:$Z$47,23,FALSE))</f>
        <v/>
      </c>
      <c r="AA35" s="183" t="str">
        <f>IF(AA33="","",VLOOKUP(AA33,シフト記号表!$D$6:$Z$47,23,FALSE))</f>
        <v/>
      </c>
      <c r="AB35" s="157" t="str">
        <f>IF(AB33="","",VLOOKUP(AB33,シフト記号表!$D$6:$Z$47,23,FALSE))</f>
        <v/>
      </c>
      <c r="AC35" s="168" t="str">
        <f>IF(AC33="","",VLOOKUP(AC33,シフト記号表!$D$6:$Z$47,23,FALSE))</f>
        <v/>
      </c>
      <c r="AD35" s="168" t="str">
        <f>IF(AD33="","",VLOOKUP(AD33,シフト記号表!$D$6:$Z$47,23,FALSE))</f>
        <v/>
      </c>
      <c r="AE35" s="168" t="str">
        <f>IF(AE33="","",VLOOKUP(AE33,シフト記号表!$D$6:$Z$47,23,FALSE))</f>
        <v/>
      </c>
      <c r="AF35" s="168" t="str">
        <f>IF(AF33="","",VLOOKUP(AF33,シフト記号表!$D$6:$Z$47,23,FALSE))</f>
        <v/>
      </c>
      <c r="AG35" s="168" t="str">
        <f>IF(AG33="","",VLOOKUP(AG33,シフト記号表!$D$6:$Z$47,23,FALSE))</f>
        <v/>
      </c>
      <c r="AH35" s="183" t="str">
        <f>IF(AH33="","",VLOOKUP(AH33,シフト記号表!$D$6:$Z$47,23,FALSE))</f>
        <v/>
      </c>
      <c r="AI35" s="157" t="str">
        <f>IF(AI33="","",VLOOKUP(AI33,シフト記号表!$D$6:$Z$47,23,FALSE))</f>
        <v/>
      </c>
      <c r="AJ35" s="168" t="str">
        <f>IF(AJ33="","",VLOOKUP(AJ33,シフト記号表!$D$6:$Z$47,23,FALSE))</f>
        <v/>
      </c>
      <c r="AK35" s="168" t="str">
        <f>IF(AK33="","",VLOOKUP(AK33,シフト記号表!$D$6:$Z$47,23,FALSE))</f>
        <v/>
      </c>
      <c r="AL35" s="168" t="str">
        <f>IF(AL33="","",VLOOKUP(AL33,シフト記号表!$D$6:$Z$47,23,FALSE))</f>
        <v/>
      </c>
      <c r="AM35" s="168" t="str">
        <f>IF(AM33="","",VLOOKUP(AM33,シフト記号表!$D$6:$Z$47,23,FALSE))</f>
        <v/>
      </c>
      <c r="AN35" s="168" t="str">
        <f>IF(AN33="","",VLOOKUP(AN33,シフト記号表!$D$6:$Z$47,23,FALSE))</f>
        <v/>
      </c>
      <c r="AO35" s="183" t="str">
        <f>IF(AO33="","",VLOOKUP(AO33,シフト記号表!$D$6:$Z$47,23,FALSE))</f>
        <v/>
      </c>
      <c r="AP35" s="157" t="str">
        <f>IF(AP33="","",VLOOKUP(AP33,シフト記号表!$D$6:$Z$47,23,FALSE))</f>
        <v/>
      </c>
      <c r="AQ35" s="168" t="str">
        <f>IF(AQ33="","",VLOOKUP(AQ33,シフト記号表!$D$6:$Z$47,23,FALSE))</f>
        <v/>
      </c>
      <c r="AR35" s="168" t="str">
        <f>IF(AR33="","",VLOOKUP(AR33,シフト記号表!$D$6:$Z$47,23,FALSE))</f>
        <v/>
      </c>
      <c r="AS35" s="168" t="str">
        <f>IF(AS33="","",VLOOKUP(AS33,シフト記号表!$D$6:$Z$47,23,FALSE))</f>
        <v/>
      </c>
      <c r="AT35" s="168" t="str">
        <f>IF(AT33="","",VLOOKUP(AT33,シフト記号表!$D$6:$Z$47,23,FALSE))</f>
        <v/>
      </c>
      <c r="AU35" s="168" t="str">
        <f>IF(AU33="","",VLOOKUP(AU33,シフト記号表!$D$6:$Z$47,23,FALSE))</f>
        <v/>
      </c>
      <c r="AV35" s="183" t="str">
        <f>IF(AV33="","",VLOOKUP(AV33,シフト記号表!$D$6:$Z$47,23,FALSE))</f>
        <v/>
      </c>
      <c r="AW35" s="157" t="str">
        <f>IF(AW33="","",VLOOKUP(AW33,シフト記号表!$D$6:$Z$47,23,FALSE))</f>
        <v/>
      </c>
      <c r="AX35" s="168" t="str">
        <f>IF(AX33="","",VLOOKUP(AX33,シフト記号表!$D$6:$Z$47,23,FALSE))</f>
        <v/>
      </c>
      <c r="AY35" s="168" t="str">
        <f>IF(AY33="","",VLOOKUP(AY33,シフト記号表!$D$6:$Z$47,23,FALSE))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IF(U36="","",VLOOKUP(U36,シフト記号表!$D$6:$X$47,21,FALSE))</f>
        <v/>
      </c>
      <c r="V37" s="167" t="str">
        <f>IF(V36="","",VLOOKUP(V36,シフト記号表!$D$6:$X$47,21,FALSE))</f>
        <v/>
      </c>
      <c r="W37" s="167" t="str">
        <f>IF(W36="","",VLOOKUP(W36,シフト記号表!$D$6:$X$47,21,FALSE))</f>
        <v/>
      </c>
      <c r="X37" s="167" t="str">
        <f>IF(X36="","",VLOOKUP(X36,シフト記号表!$D$6:$X$47,21,FALSE))</f>
        <v/>
      </c>
      <c r="Y37" s="167" t="str">
        <f>IF(Y36="","",VLOOKUP(Y36,シフト記号表!$D$6:$X$47,21,FALSE))</f>
        <v/>
      </c>
      <c r="Z37" s="167" t="str">
        <f>IF(Z36="","",VLOOKUP(Z36,シフト記号表!$D$6:$X$47,21,FALSE))</f>
        <v/>
      </c>
      <c r="AA37" s="182" t="str">
        <f>IF(AA36="","",VLOOKUP(AA36,シフト記号表!$D$6:$X$47,21,FALSE))</f>
        <v/>
      </c>
      <c r="AB37" s="156" t="str">
        <f>IF(AB36="","",VLOOKUP(AB36,シフト記号表!$D$6:$X$47,21,FALSE))</f>
        <v/>
      </c>
      <c r="AC37" s="167" t="str">
        <f>IF(AC36="","",VLOOKUP(AC36,シフト記号表!$D$6:$X$47,21,FALSE))</f>
        <v/>
      </c>
      <c r="AD37" s="167" t="str">
        <f>IF(AD36="","",VLOOKUP(AD36,シフト記号表!$D$6:$X$47,21,FALSE))</f>
        <v/>
      </c>
      <c r="AE37" s="167" t="str">
        <f>IF(AE36="","",VLOOKUP(AE36,シフト記号表!$D$6:$X$47,21,FALSE))</f>
        <v/>
      </c>
      <c r="AF37" s="167" t="str">
        <f>IF(AF36="","",VLOOKUP(AF36,シフト記号表!$D$6:$X$47,21,FALSE))</f>
        <v/>
      </c>
      <c r="AG37" s="167" t="str">
        <f>IF(AG36="","",VLOOKUP(AG36,シフト記号表!$D$6:$X$47,21,FALSE))</f>
        <v/>
      </c>
      <c r="AH37" s="182" t="str">
        <f>IF(AH36="","",VLOOKUP(AH36,シフト記号表!$D$6:$X$47,21,FALSE))</f>
        <v/>
      </c>
      <c r="AI37" s="156" t="str">
        <f>IF(AI36="","",VLOOKUP(AI36,シフト記号表!$D$6:$X$47,21,FALSE))</f>
        <v/>
      </c>
      <c r="AJ37" s="167" t="str">
        <f>IF(AJ36="","",VLOOKUP(AJ36,シフト記号表!$D$6:$X$47,21,FALSE))</f>
        <v/>
      </c>
      <c r="AK37" s="167" t="str">
        <f>IF(AK36="","",VLOOKUP(AK36,シフト記号表!$D$6:$X$47,21,FALSE))</f>
        <v/>
      </c>
      <c r="AL37" s="167" t="str">
        <f>IF(AL36="","",VLOOKUP(AL36,シフト記号表!$D$6:$X$47,21,FALSE))</f>
        <v/>
      </c>
      <c r="AM37" s="167" t="str">
        <f>IF(AM36="","",VLOOKUP(AM36,シフト記号表!$D$6:$X$47,21,FALSE))</f>
        <v/>
      </c>
      <c r="AN37" s="167" t="str">
        <f>IF(AN36="","",VLOOKUP(AN36,シフト記号表!$D$6:$X$47,21,FALSE))</f>
        <v/>
      </c>
      <c r="AO37" s="182" t="str">
        <f>IF(AO36="","",VLOOKUP(AO36,シフト記号表!$D$6:$X$47,21,FALSE))</f>
        <v/>
      </c>
      <c r="AP37" s="156" t="str">
        <f>IF(AP36="","",VLOOKUP(AP36,シフト記号表!$D$6:$X$47,21,FALSE))</f>
        <v/>
      </c>
      <c r="AQ37" s="167" t="str">
        <f>IF(AQ36="","",VLOOKUP(AQ36,シフト記号表!$D$6:$X$47,21,FALSE))</f>
        <v/>
      </c>
      <c r="AR37" s="167" t="str">
        <f>IF(AR36="","",VLOOKUP(AR36,シフト記号表!$D$6:$X$47,21,FALSE))</f>
        <v/>
      </c>
      <c r="AS37" s="167" t="str">
        <f>IF(AS36="","",VLOOKUP(AS36,シフト記号表!$D$6:$X$47,21,FALSE))</f>
        <v/>
      </c>
      <c r="AT37" s="167" t="str">
        <f>IF(AT36="","",VLOOKUP(AT36,シフト記号表!$D$6:$X$47,21,FALSE))</f>
        <v/>
      </c>
      <c r="AU37" s="167" t="str">
        <f>IF(AU36="","",VLOOKUP(AU36,シフト記号表!$D$6:$X$47,21,FALSE))</f>
        <v/>
      </c>
      <c r="AV37" s="182" t="str">
        <f>IF(AV36="","",VLOOKUP(AV36,シフト記号表!$D$6:$X$47,21,FALSE))</f>
        <v/>
      </c>
      <c r="AW37" s="156" t="str">
        <f>IF(AW36="","",VLOOKUP(AW36,シフト記号表!$D$6:$X$47,21,FALSE))</f>
        <v/>
      </c>
      <c r="AX37" s="167" t="str">
        <f>IF(AX36="","",VLOOKUP(AX36,シフト記号表!$D$6:$X$47,21,FALSE))</f>
        <v/>
      </c>
      <c r="AY37" s="167" t="str">
        <f>IF(AY36="","",VLOOKUP(AY36,シフト記号表!$D$6:$X$47,21,FALSE))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IF(U36="","",VLOOKUP(U36,シフト記号表!$D$6:$Z$47,23,FALSE))</f>
        <v/>
      </c>
      <c r="V38" s="168" t="str">
        <f>IF(V36="","",VLOOKUP(V36,シフト記号表!$D$6:$Z$47,23,FALSE))</f>
        <v/>
      </c>
      <c r="W38" s="168" t="str">
        <f>IF(W36="","",VLOOKUP(W36,シフト記号表!$D$6:$Z$47,23,FALSE))</f>
        <v/>
      </c>
      <c r="X38" s="168" t="str">
        <f>IF(X36="","",VLOOKUP(X36,シフト記号表!$D$6:$Z$47,23,FALSE))</f>
        <v/>
      </c>
      <c r="Y38" s="168" t="str">
        <f>IF(Y36="","",VLOOKUP(Y36,シフト記号表!$D$6:$Z$47,23,FALSE))</f>
        <v/>
      </c>
      <c r="Z38" s="168" t="str">
        <f>IF(Z36="","",VLOOKUP(Z36,シフト記号表!$D$6:$Z$47,23,FALSE))</f>
        <v/>
      </c>
      <c r="AA38" s="183" t="str">
        <f>IF(AA36="","",VLOOKUP(AA36,シフト記号表!$D$6:$Z$47,23,FALSE))</f>
        <v/>
      </c>
      <c r="AB38" s="157" t="str">
        <f>IF(AB36="","",VLOOKUP(AB36,シフト記号表!$D$6:$Z$47,23,FALSE))</f>
        <v/>
      </c>
      <c r="AC38" s="168" t="str">
        <f>IF(AC36="","",VLOOKUP(AC36,シフト記号表!$D$6:$Z$47,23,FALSE))</f>
        <v/>
      </c>
      <c r="AD38" s="168" t="str">
        <f>IF(AD36="","",VLOOKUP(AD36,シフト記号表!$D$6:$Z$47,23,FALSE))</f>
        <v/>
      </c>
      <c r="AE38" s="168" t="str">
        <f>IF(AE36="","",VLOOKUP(AE36,シフト記号表!$D$6:$Z$47,23,FALSE))</f>
        <v/>
      </c>
      <c r="AF38" s="168" t="str">
        <f>IF(AF36="","",VLOOKUP(AF36,シフト記号表!$D$6:$Z$47,23,FALSE))</f>
        <v/>
      </c>
      <c r="AG38" s="168" t="str">
        <f>IF(AG36="","",VLOOKUP(AG36,シフト記号表!$D$6:$Z$47,23,FALSE))</f>
        <v/>
      </c>
      <c r="AH38" s="183" t="str">
        <f>IF(AH36="","",VLOOKUP(AH36,シフト記号表!$D$6:$Z$47,23,FALSE))</f>
        <v/>
      </c>
      <c r="AI38" s="157" t="str">
        <f>IF(AI36="","",VLOOKUP(AI36,シフト記号表!$D$6:$Z$47,23,FALSE))</f>
        <v/>
      </c>
      <c r="AJ38" s="168" t="str">
        <f>IF(AJ36="","",VLOOKUP(AJ36,シフト記号表!$D$6:$Z$47,23,FALSE))</f>
        <v/>
      </c>
      <c r="AK38" s="168" t="str">
        <f>IF(AK36="","",VLOOKUP(AK36,シフト記号表!$D$6:$Z$47,23,FALSE))</f>
        <v/>
      </c>
      <c r="AL38" s="168" t="str">
        <f>IF(AL36="","",VLOOKUP(AL36,シフト記号表!$D$6:$Z$47,23,FALSE))</f>
        <v/>
      </c>
      <c r="AM38" s="168" t="str">
        <f>IF(AM36="","",VLOOKUP(AM36,シフト記号表!$D$6:$Z$47,23,FALSE))</f>
        <v/>
      </c>
      <c r="AN38" s="168" t="str">
        <f>IF(AN36="","",VLOOKUP(AN36,シフト記号表!$D$6:$Z$47,23,FALSE))</f>
        <v/>
      </c>
      <c r="AO38" s="183" t="str">
        <f>IF(AO36="","",VLOOKUP(AO36,シフト記号表!$D$6:$Z$47,23,FALSE))</f>
        <v/>
      </c>
      <c r="AP38" s="157" t="str">
        <f>IF(AP36="","",VLOOKUP(AP36,シフト記号表!$D$6:$Z$47,23,FALSE))</f>
        <v/>
      </c>
      <c r="AQ38" s="168" t="str">
        <f>IF(AQ36="","",VLOOKUP(AQ36,シフト記号表!$D$6:$Z$47,23,FALSE))</f>
        <v/>
      </c>
      <c r="AR38" s="168" t="str">
        <f>IF(AR36="","",VLOOKUP(AR36,シフト記号表!$D$6:$Z$47,23,FALSE))</f>
        <v/>
      </c>
      <c r="AS38" s="168" t="str">
        <f>IF(AS36="","",VLOOKUP(AS36,シフト記号表!$D$6:$Z$47,23,FALSE))</f>
        <v/>
      </c>
      <c r="AT38" s="168" t="str">
        <f>IF(AT36="","",VLOOKUP(AT36,シフト記号表!$D$6:$Z$47,23,FALSE))</f>
        <v/>
      </c>
      <c r="AU38" s="168" t="str">
        <f>IF(AU36="","",VLOOKUP(AU36,シフト記号表!$D$6:$Z$47,23,FALSE))</f>
        <v/>
      </c>
      <c r="AV38" s="183" t="str">
        <f>IF(AV36="","",VLOOKUP(AV36,シフト記号表!$D$6:$Z$47,23,FALSE))</f>
        <v/>
      </c>
      <c r="AW38" s="157" t="str">
        <f>IF(AW36="","",VLOOKUP(AW36,シフト記号表!$D$6:$Z$47,23,FALSE))</f>
        <v/>
      </c>
      <c r="AX38" s="168" t="str">
        <f>IF(AX36="","",VLOOKUP(AX36,シフト記号表!$D$6:$Z$47,23,FALSE))</f>
        <v/>
      </c>
      <c r="AY38" s="168" t="str">
        <f>IF(AY36="","",VLOOKUP(AY36,シフト記号表!$D$6:$Z$47,23,FALSE))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IF(U39="","",VLOOKUP(U39,シフト記号表!$D$6:$X$47,21,FALSE))</f>
        <v/>
      </c>
      <c r="V40" s="167" t="str">
        <f>IF(V39="","",VLOOKUP(V39,シフト記号表!$D$6:$X$47,21,FALSE))</f>
        <v/>
      </c>
      <c r="W40" s="167" t="str">
        <f>IF(W39="","",VLOOKUP(W39,シフト記号表!$D$6:$X$47,21,FALSE))</f>
        <v/>
      </c>
      <c r="X40" s="167" t="str">
        <f>IF(X39="","",VLOOKUP(X39,シフト記号表!$D$6:$X$47,21,FALSE))</f>
        <v/>
      </c>
      <c r="Y40" s="167" t="str">
        <f>IF(Y39="","",VLOOKUP(Y39,シフト記号表!$D$6:$X$47,21,FALSE))</f>
        <v/>
      </c>
      <c r="Z40" s="167" t="str">
        <f>IF(Z39="","",VLOOKUP(Z39,シフト記号表!$D$6:$X$47,21,FALSE))</f>
        <v/>
      </c>
      <c r="AA40" s="182" t="str">
        <f>IF(AA39="","",VLOOKUP(AA39,シフト記号表!$D$6:$X$47,21,FALSE))</f>
        <v/>
      </c>
      <c r="AB40" s="156" t="str">
        <f>IF(AB39="","",VLOOKUP(AB39,シフト記号表!$D$6:$X$47,21,FALSE))</f>
        <v/>
      </c>
      <c r="AC40" s="167" t="str">
        <f>IF(AC39="","",VLOOKUP(AC39,シフト記号表!$D$6:$X$47,21,FALSE))</f>
        <v/>
      </c>
      <c r="AD40" s="167" t="str">
        <f>IF(AD39="","",VLOOKUP(AD39,シフト記号表!$D$6:$X$47,21,FALSE))</f>
        <v/>
      </c>
      <c r="AE40" s="167" t="str">
        <f>IF(AE39="","",VLOOKUP(AE39,シフト記号表!$D$6:$X$47,21,FALSE))</f>
        <v/>
      </c>
      <c r="AF40" s="167" t="str">
        <f>IF(AF39="","",VLOOKUP(AF39,シフト記号表!$D$6:$X$47,21,FALSE))</f>
        <v/>
      </c>
      <c r="AG40" s="167" t="str">
        <f>IF(AG39="","",VLOOKUP(AG39,シフト記号表!$D$6:$X$47,21,FALSE))</f>
        <v/>
      </c>
      <c r="AH40" s="182" t="str">
        <f>IF(AH39="","",VLOOKUP(AH39,シフト記号表!$D$6:$X$47,21,FALSE))</f>
        <v/>
      </c>
      <c r="AI40" s="156" t="str">
        <f>IF(AI39="","",VLOOKUP(AI39,シフト記号表!$D$6:$X$47,21,FALSE))</f>
        <v/>
      </c>
      <c r="AJ40" s="167" t="str">
        <f>IF(AJ39="","",VLOOKUP(AJ39,シフト記号表!$D$6:$X$47,21,FALSE))</f>
        <v/>
      </c>
      <c r="AK40" s="167" t="str">
        <f>IF(AK39="","",VLOOKUP(AK39,シフト記号表!$D$6:$X$47,21,FALSE))</f>
        <v/>
      </c>
      <c r="AL40" s="167" t="str">
        <f>IF(AL39="","",VLOOKUP(AL39,シフト記号表!$D$6:$X$47,21,FALSE))</f>
        <v/>
      </c>
      <c r="AM40" s="167" t="str">
        <f>IF(AM39="","",VLOOKUP(AM39,シフト記号表!$D$6:$X$47,21,FALSE))</f>
        <v/>
      </c>
      <c r="AN40" s="167" t="str">
        <f>IF(AN39="","",VLOOKUP(AN39,シフト記号表!$D$6:$X$47,21,FALSE))</f>
        <v/>
      </c>
      <c r="AO40" s="182" t="str">
        <f>IF(AO39="","",VLOOKUP(AO39,シフト記号表!$D$6:$X$47,21,FALSE))</f>
        <v/>
      </c>
      <c r="AP40" s="156" t="str">
        <f>IF(AP39="","",VLOOKUP(AP39,シフト記号表!$D$6:$X$47,21,FALSE))</f>
        <v/>
      </c>
      <c r="AQ40" s="167" t="str">
        <f>IF(AQ39="","",VLOOKUP(AQ39,シフト記号表!$D$6:$X$47,21,FALSE))</f>
        <v/>
      </c>
      <c r="AR40" s="167" t="str">
        <f>IF(AR39="","",VLOOKUP(AR39,シフト記号表!$D$6:$X$47,21,FALSE))</f>
        <v/>
      </c>
      <c r="AS40" s="167" t="str">
        <f>IF(AS39="","",VLOOKUP(AS39,シフト記号表!$D$6:$X$47,21,FALSE))</f>
        <v/>
      </c>
      <c r="AT40" s="167" t="str">
        <f>IF(AT39="","",VLOOKUP(AT39,シフト記号表!$D$6:$X$47,21,FALSE))</f>
        <v/>
      </c>
      <c r="AU40" s="167" t="str">
        <f>IF(AU39="","",VLOOKUP(AU39,シフト記号表!$D$6:$X$47,21,FALSE))</f>
        <v/>
      </c>
      <c r="AV40" s="182" t="str">
        <f>IF(AV39="","",VLOOKUP(AV39,シフト記号表!$D$6:$X$47,21,FALSE))</f>
        <v/>
      </c>
      <c r="AW40" s="156" t="str">
        <f>IF(AW39="","",VLOOKUP(AW39,シフト記号表!$D$6:$X$47,21,FALSE))</f>
        <v/>
      </c>
      <c r="AX40" s="167" t="str">
        <f>IF(AX39="","",VLOOKUP(AX39,シフト記号表!$D$6:$X$47,21,FALSE))</f>
        <v/>
      </c>
      <c r="AY40" s="167" t="str">
        <f>IF(AY39="","",VLOOKUP(AY39,シフト記号表!$D$6:$X$47,21,FALSE))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IF(U39="","",VLOOKUP(U39,シフト記号表!$D$6:$Z$47,23,FALSE))</f>
        <v/>
      </c>
      <c r="V41" s="168" t="str">
        <f>IF(V39="","",VLOOKUP(V39,シフト記号表!$D$6:$Z$47,23,FALSE))</f>
        <v/>
      </c>
      <c r="W41" s="168" t="str">
        <f>IF(W39="","",VLOOKUP(W39,シフト記号表!$D$6:$Z$47,23,FALSE))</f>
        <v/>
      </c>
      <c r="X41" s="168" t="str">
        <f>IF(X39="","",VLOOKUP(X39,シフト記号表!$D$6:$Z$47,23,FALSE))</f>
        <v/>
      </c>
      <c r="Y41" s="168" t="str">
        <f>IF(Y39="","",VLOOKUP(Y39,シフト記号表!$D$6:$Z$47,23,FALSE))</f>
        <v/>
      </c>
      <c r="Z41" s="168" t="str">
        <f>IF(Z39="","",VLOOKUP(Z39,シフト記号表!$D$6:$Z$47,23,FALSE))</f>
        <v/>
      </c>
      <c r="AA41" s="183" t="str">
        <f>IF(AA39="","",VLOOKUP(AA39,シフト記号表!$D$6:$Z$47,23,FALSE))</f>
        <v/>
      </c>
      <c r="AB41" s="157" t="str">
        <f>IF(AB39="","",VLOOKUP(AB39,シフト記号表!$D$6:$Z$47,23,FALSE))</f>
        <v/>
      </c>
      <c r="AC41" s="168" t="str">
        <f>IF(AC39="","",VLOOKUP(AC39,シフト記号表!$D$6:$Z$47,23,FALSE))</f>
        <v/>
      </c>
      <c r="AD41" s="168" t="str">
        <f>IF(AD39="","",VLOOKUP(AD39,シフト記号表!$D$6:$Z$47,23,FALSE))</f>
        <v/>
      </c>
      <c r="AE41" s="168" t="str">
        <f>IF(AE39="","",VLOOKUP(AE39,シフト記号表!$D$6:$Z$47,23,FALSE))</f>
        <v/>
      </c>
      <c r="AF41" s="168" t="str">
        <f>IF(AF39="","",VLOOKUP(AF39,シフト記号表!$D$6:$Z$47,23,FALSE))</f>
        <v/>
      </c>
      <c r="AG41" s="168" t="str">
        <f>IF(AG39="","",VLOOKUP(AG39,シフト記号表!$D$6:$Z$47,23,FALSE))</f>
        <v/>
      </c>
      <c r="AH41" s="183" t="str">
        <f>IF(AH39="","",VLOOKUP(AH39,シフト記号表!$D$6:$Z$47,23,FALSE))</f>
        <v/>
      </c>
      <c r="AI41" s="157" t="str">
        <f>IF(AI39="","",VLOOKUP(AI39,シフト記号表!$D$6:$Z$47,23,FALSE))</f>
        <v/>
      </c>
      <c r="AJ41" s="168" t="str">
        <f>IF(AJ39="","",VLOOKUP(AJ39,シフト記号表!$D$6:$Z$47,23,FALSE))</f>
        <v/>
      </c>
      <c r="AK41" s="168" t="str">
        <f>IF(AK39="","",VLOOKUP(AK39,シフト記号表!$D$6:$Z$47,23,FALSE))</f>
        <v/>
      </c>
      <c r="AL41" s="168" t="str">
        <f>IF(AL39="","",VLOOKUP(AL39,シフト記号表!$D$6:$Z$47,23,FALSE))</f>
        <v/>
      </c>
      <c r="AM41" s="168" t="str">
        <f>IF(AM39="","",VLOOKUP(AM39,シフト記号表!$D$6:$Z$47,23,FALSE))</f>
        <v/>
      </c>
      <c r="AN41" s="168" t="str">
        <f>IF(AN39="","",VLOOKUP(AN39,シフト記号表!$D$6:$Z$47,23,FALSE))</f>
        <v/>
      </c>
      <c r="AO41" s="183" t="str">
        <f>IF(AO39="","",VLOOKUP(AO39,シフト記号表!$D$6:$Z$47,23,FALSE))</f>
        <v/>
      </c>
      <c r="AP41" s="157" t="str">
        <f>IF(AP39="","",VLOOKUP(AP39,シフト記号表!$D$6:$Z$47,23,FALSE))</f>
        <v/>
      </c>
      <c r="AQ41" s="168" t="str">
        <f>IF(AQ39="","",VLOOKUP(AQ39,シフト記号表!$D$6:$Z$47,23,FALSE))</f>
        <v/>
      </c>
      <c r="AR41" s="168" t="str">
        <f>IF(AR39="","",VLOOKUP(AR39,シフト記号表!$D$6:$Z$47,23,FALSE))</f>
        <v/>
      </c>
      <c r="AS41" s="168" t="str">
        <f>IF(AS39="","",VLOOKUP(AS39,シフト記号表!$D$6:$Z$47,23,FALSE))</f>
        <v/>
      </c>
      <c r="AT41" s="168" t="str">
        <f>IF(AT39="","",VLOOKUP(AT39,シフト記号表!$D$6:$Z$47,23,FALSE))</f>
        <v/>
      </c>
      <c r="AU41" s="168" t="str">
        <f>IF(AU39="","",VLOOKUP(AU39,シフト記号表!$D$6:$Z$47,23,FALSE))</f>
        <v/>
      </c>
      <c r="AV41" s="183" t="str">
        <f>IF(AV39="","",VLOOKUP(AV39,シフト記号表!$D$6:$Z$47,23,FALSE))</f>
        <v/>
      </c>
      <c r="AW41" s="157" t="str">
        <f>IF(AW39="","",VLOOKUP(AW39,シフト記号表!$D$6:$Z$47,23,FALSE))</f>
        <v/>
      </c>
      <c r="AX41" s="168" t="str">
        <f>IF(AX39="","",VLOOKUP(AX39,シフト記号表!$D$6:$Z$47,23,FALSE))</f>
        <v/>
      </c>
      <c r="AY41" s="168" t="str">
        <f>IF(AY39="","",VLOOKUP(AY39,シフト記号表!$D$6:$Z$47,23,FALSE))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IF(U42="","",VLOOKUP(U42,シフト記号表!$D$6:$X$47,21,FALSE))</f>
        <v/>
      </c>
      <c r="V43" s="167" t="str">
        <f>IF(V42="","",VLOOKUP(V42,シフト記号表!$D$6:$X$47,21,FALSE))</f>
        <v/>
      </c>
      <c r="W43" s="167" t="str">
        <f>IF(W42="","",VLOOKUP(W42,シフト記号表!$D$6:$X$47,21,FALSE))</f>
        <v/>
      </c>
      <c r="X43" s="167" t="str">
        <f>IF(X42="","",VLOOKUP(X42,シフト記号表!$D$6:$X$47,21,FALSE))</f>
        <v/>
      </c>
      <c r="Y43" s="167" t="str">
        <f>IF(Y42="","",VLOOKUP(Y42,シフト記号表!$D$6:$X$47,21,FALSE))</f>
        <v/>
      </c>
      <c r="Z43" s="167" t="str">
        <f>IF(Z42="","",VLOOKUP(Z42,シフト記号表!$D$6:$X$47,21,FALSE))</f>
        <v/>
      </c>
      <c r="AA43" s="182" t="str">
        <f>IF(AA42="","",VLOOKUP(AA42,シフト記号表!$D$6:$X$47,21,FALSE))</f>
        <v/>
      </c>
      <c r="AB43" s="156" t="str">
        <f>IF(AB42="","",VLOOKUP(AB42,シフト記号表!$D$6:$X$47,21,FALSE))</f>
        <v/>
      </c>
      <c r="AC43" s="167" t="str">
        <f>IF(AC42="","",VLOOKUP(AC42,シフト記号表!$D$6:$X$47,21,FALSE))</f>
        <v/>
      </c>
      <c r="AD43" s="167" t="str">
        <f>IF(AD42="","",VLOOKUP(AD42,シフト記号表!$D$6:$X$47,21,FALSE))</f>
        <v/>
      </c>
      <c r="AE43" s="167" t="str">
        <f>IF(AE42="","",VLOOKUP(AE42,シフト記号表!$D$6:$X$47,21,FALSE))</f>
        <v/>
      </c>
      <c r="AF43" s="167" t="str">
        <f>IF(AF42="","",VLOOKUP(AF42,シフト記号表!$D$6:$X$47,21,FALSE))</f>
        <v/>
      </c>
      <c r="AG43" s="167" t="str">
        <f>IF(AG42="","",VLOOKUP(AG42,シフト記号表!$D$6:$X$47,21,FALSE))</f>
        <v/>
      </c>
      <c r="AH43" s="182" t="str">
        <f>IF(AH42="","",VLOOKUP(AH42,シフト記号表!$D$6:$X$47,21,FALSE))</f>
        <v/>
      </c>
      <c r="AI43" s="156" t="str">
        <f>IF(AI42="","",VLOOKUP(AI42,シフト記号表!$D$6:$X$47,21,FALSE))</f>
        <v/>
      </c>
      <c r="AJ43" s="167" t="str">
        <f>IF(AJ42="","",VLOOKUP(AJ42,シフト記号表!$D$6:$X$47,21,FALSE))</f>
        <v/>
      </c>
      <c r="AK43" s="167" t="str">
        <f>IF(AK42="","",VLOOKUP(AK42,シフト記号表!$D$6:$X$47,21,FALSE))</f>
        <v/>
      </c>
      <c r="AL43" s="167" t="str">
        <f>IF(AL42="","",VLOOKUP(AL42,シフト記号表!$D$6:$X$47,21,FALSE))</f>
        <v/>
      </c>
      <c r="AM43" s="167" t="str">
        <f>IF(AM42="","",VLOOKUP(AM42,シフト記号表!$D$6:$X$47,21,FALSE))</f>
        <v/>
      </c>
      <c r="AN43" s="167" t="str">
        <f>IF(AN42="","",VLOOKUP(AN42,シフト記号表!$D$6:$X$47,21,FALSE))</f>
        <v/>
      </c>
      <c r="AO43" s="182" t="str">
        <f>IF(AO42="","",VLOOKUP(AO42,シフト記号表!$D$6:$X$47,21,FALSE))</f>
        <v/>
      </c>
      <c r="AP43" s="156" t="str">
        <f>IF(AP42="","",VLOOKUP(AP42,シフト記号表!$D$6:$X$47,21,FALSE))</f>
        <v/>
      </c>
      <c r="AQ43" s="167" t="str">
        <f>IF(AQ42="","",VLOOKUP(AQ42,シフト記号表!$D$6:$X$47,21,FALSE))</f>
        <v/>
      </c>
      <c r="AR43" s="167" t="str">
        <f>IF(AR42="","",VLOOKUP(AR42,シフト記号表!$D$6:$X$47,21,FALSE))</f>
        <v/>
      </c>
      <c r="AS43" s="167" t="str">
        <f>IF(AS42="","",VLOOKUP(AS42,シフト記号表!$D$6:$X$47,21,FALSE))</f>
        <v/>
      </c>
      <c r="AT43" s="167" t="str">
        <f>IF(AT42="","",VLOOKUP(AT42,シフト記号表!$D$6:$X$47,21,FALSE))</f>
        <v/>
      </c>
      <c r="AU43" s="167" t="str">
        <f>IF(AU42="","",VLOOKUP(AU42,シフト記号表!$D$6:$X$47,21,FALSE))</f>
        <v/>
      </c>
      <c r="AV43" s="182" t="str">
        <f>IF(AV42="","",VLOOKUP(AV42,シフト記号表!$D$6:$X$47,21,FALSE))</f>
        <v/>
      </c>
      <c r="AW43" s="156" t="str">
        <f>IF(AW42="","",VLOOKUP(AW42,シフト記号表!$D$6:$X$47,21,FALSE))</f>
        <v/>
      </c>
      <c r="AX43" s="167" t="str">
        <f>IF(AX42="","",VLOOKUP(AX42,シフト記号表!$D$6:$X$47,21,FALSE))</f>
        <v/>
      </c>
      <c r="AY43" s="167" t="str">
        <f>IF(AY42="","",VLOOKUP(AY42,シフト記号表!$D$6:$X$47,21,FALSE))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IF(U42="","",VLOOKUP(U42,シフト記号表!$D$6:$Z$47,23,FALSE))</f>
        <v/>
      </c>
      <c r="V44" s="168" t="str">
        <f>IF(V42="","",VLOOKUP(V42,シフト記号表!$D$6:$Z$47,23,FALSE))</f>
        <v/>
      </c>
      <c r="W44" s="168" t="str">
        <f>IF(W42="","",VLOOKUP(W42,シフト記号表!$D$6:$Z$47,23,FALSE))</f>
        <v/>
      </c>
      <c r="X44" s="168" t="str">
        <f>IF(X42="","",VLOOKUP(X42,シフト記号表!$D$6:$Z$47,23,FALSE))</f>
        <v/>
      </c>
      <c r="Y44" s="168" t="str">
        <f>IF(Y42="","",VLOOKUP(Y42,シフト記号表!$D$6:$Z$47,23,FALSE))</f>
        <v/>
      </c>
      <c r="Z44" s="168" t="str">
        <f>IF(Z42="","",VLOOKUP(Z42,シフト記号表!$D$6:$Z$47,23,FALSE))</f>
        <v/>
      </c>
      <c r="AA44" s="183" t="str">
        <f>IF(AA42="","",VLOOKUP(AA42,シフト記号表!$D$6:$Z$47,23,FALSE))</f>
        <v/>
      </c>
      <c r="AB44" s="157" t="str">
        <f>IF(AB42="","",VLOOKUP(AB42,シフト記号表!$D$6:$Z$47,23,FALSE))</f>
        <v/>
      </c>
      <c r="AC44" s="168" t="str">
        <f>IF(AC42="","",VLOOKUP(AC42,シフト記号表!$D$6:$Z$47,23,FALSE))</f>
        <v/>
      </c>
      <c r="AD44" s="168" t="str">
        <f>IF(AD42="","",VLOOKUP(AD42,シフト記号表!$D$6:$Z$47,23,FALSE))</f>
        <v/>
      </c>
      <c r="AE44" s="168" t="str">
        <f>IF(AE42="","",VLOOKUP(AE42,シフト記号表!$D$6:$Z$47,23,FALSE))</f>
        <v/>
      </c>
      <c r="AF44" s="168" t="str">
        <f>IF(AF42="","",VLOOKUP(AF42,シフト記号表!$D$6:$Z$47,23,FALSE))</f>
        <v/>
      </c>
      <c r="AG44" s="168" t="str">
        <f>IF(AG42="","",VLOOKUP(AG42,シフト記号表!$D$6:$Z$47,23,FALSE))</f>
        <v/>
      </c>
      <c r="AH44" s="183" t="str">
        <f>IF(AH42="","",VLOOKUP(AH42,シフト記号表!$D$6:$Z$47,23,FALSE))</f>
        <v/>
      </c>
      <c r="AI44" s="157" t="str">
        <f>IF(AI42="","",VLOOKUP(AI42,シフト記号表!$D$6:$Z$47,23,FALSE))</f>
        <v/>
      </c>
      <c r="AJ44" s="168" t="str">
        <f>IF(AJ42="","",VLOOKUP(AJ42,シフト記号表!$D$6:$Z$47,23,FALSE))</f>
        <v/>
      </c>
      <c r="AK44" s="168" t="str">
        <f>IF(AK42="","",VLOOKUP(AK42,シフト記号表!$D$6:$Z$47,23,FALSE))</f>
        <v/>
      </c>
      <c r="AL44" s="168" t="str">
        <f>IF(AL42="","",VLOOKUP(AL42,シフト記号表!$D$6:$Z$47,23,FALSE))</f>
        <v/>
      </c>
      <c r="AM44" s="168" t="str">
        <f>IF(AM42="","",VLOOKUP(AM42,シフト記号表!$D$6:$Z$47,23,FALSE))</f>
        <v/>
      </c>
      <c r="AN44" s="168" t="str">
        <f>IF(AN42="","",VLOOKUP(AN42,シフト記号表!$D$6:$Z$47,23,FALSE))</f>
        <v/>
      </c>
      <c r="AO44" s="183" t="str">
        <f>IF(AO42="","",VLOOKUP(AO42,シフト記号表!$D$6:$Z$47,23,FALSE))</f>
        <v/>
      </c>
      <c r="AP44" s="157" t="str">
        <f>IF(AP42="","",VLOOKUP(AP42,シフト記号表!$D$6:$Z$47,23,FALSE))</f>
        <v/>
      </c>
      <c r="AQ44" s="168" t="str">
        <f>IF(AQ42="","",VLOOKUP(AQ42,シフト記号表!$D$6:$Z$47,23,FALSE))</f>
        <v/>
      </c>
      <c r="AR44" s="168" t="str">
        <f>IF(AR42="","",VLOOKUP(AR42,シフト記号表!$D$6:$Z$47,23,FALSE))</f>
        <v/>
      </c>
      <c r="AS44" s="168" t="str">
        <f>IF(AS42="","",VLOOKUP(AS42,シフト記号表!$D$6:$Z$47,23,FALSE))</f>
        <v/>
      </c>
      <c r="AT44" s="168" t="str">
        <f>IF(AT42="","",VLOOKUP(AT42,シフト記号表!$D$6:$Z$47,23,FALSE))</f>
        <v/>
      </c>
      <c r="AU44" s="168" t="str">
        <f>IF(AU42="","",VLOOKUP(AU42,シフト記号表!$D$6:$Z$47,23,FALSE))</f>
        <v/>
      </c>
      <c r="AV44" s="183" t="str">
        <f>IF(AV42="","",VLOOKUP(AV42,シフト記号表!$D$6:$Z$47,23,FALSE))</f>
        <v/>
      </c>
      <c r="AW44" s="157" t="str">
        <f>IF(AW42="","",VLOOKUP(AW42,シフト記号表!$D$6:$Z$47,23,FALSE))</f>
        <v/>
      </c>
      <c r="AX44" s="168" t="str">
        <f>IF(AX42="","",VLOOKUP(AX42,シフト記号表!$D$6:$Z$47,23,FALSE))</f>
        <v/>
      </c>
      <c r="AY44" s="168" t="str">
        <f>IF(AY42="","",VLOOKUP(AY42,シフト記号表!$D$6:$Z$47,23,FALSE))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IF(U45="","",VLOOKUP(U45,シフト記号表!$D$6:$X$47,21,FALSE))</f>
        <v/>
      </c>
      <c r="V46" s="167" t="str">
        <f>IF(V45="","",VLOOKUP(V45,シフト記号表!$D$6:$X$47,21,FALSE))</f>
        <v/>
      </c>
      <c r="W46" s="167" t="str">
        <f>IF(W45="","",VLOOKUP(W45,シフト記号表!$D$6:$X$47,21,FALSE))</f>
        <v/>
      </c>
      <c r="X46" s="167" t="str">
        <f>IF(X45="","",VLOOKUP(X45,シフト記号表!$D$6:$X$47,21,FALSE))</f>
        <v/>
      </c>
      <c r="Y46" s="167" t="str">
        <f>IF(Y45="","",VLOOKUP(Y45,シフト記号表!$D$6:$X$47,21,FALSE))</f>
        <v/>
      </c>
      <c r="Z46" s="167" t="str">
        <f>IF(Z45="","",VLOOKUP(Z45,シフト記号表!$D$6:$X$47,21,FALSE))</f>
        <v/>
      </c>
      <c r="AA46" s="182" t="str">
        <f>IF(AA45="","",VLOOKUP(AA45,シフト記号表!$D$6:$X$47,21,FALSE))</f>
        <v/>
      </c>
      <c r="AB46" s="156" t="str">
        <f>IF(AB45="","",VLOOKUP(AB45,シフト記号表!$D$6:$X$47,21,FALSE))</f>
        <v/>
      </c>
      <c r="AC46" s="167" t="str">
        <f>IF(AC45="","",VLOOKUP(AC45,シフト記号表!$D$6:$X$47,21,FALSE))</f>
        <v/>
      </c>
      <c r="AD46" s="167" t="str">
        <f>IF(AD45="","",VLOOKUP(AD45,シフト記号表!$D$6:$X$47,21,FALSE))</f>
        <v/>
      </c>
      <c r="AE46" s="167" t="str">
        <f>IF(AE45="","",VLOOKUP(AE45,シフト記号表!$D$6:$X$47,21,FALSE))</f>
        <v/>
      </c>
      <c r="AF46" s="167" t="str">
        <f>IF(AF45="","",VLOOKUP(AF45,シフト記号表!$D$6:$X$47,21,FALSE))</f>
        <v/>
      </c>
      <c r="AG46" s="167" t="str">
        <f>IF(AG45="","",VLOOKUP(AG45,シフト記号表!$D$6:$X$47,21,FALSE))</f>
        <v/>
      </c>
      <c r="AH46" s="182" t="str">
        <f>IF(AH45="","",VLOOKUP(AH45,シフト記号表!$D$6:$X$47,21,FALSE))</f>
        <v/>
      </c>
      <c r="AI46" s="156" t="str">
        <f>IF(AI45="","",VLOOKUP(AI45,シフト記号表!$D$6:$X$47,21,FALSE))</f>
        <v/>
      </c>
      <c r="AJ46" s="167" t="str">
        <f>IF(AJ45="","",VLOOKUP(AJ45,シフト記号表!$D$6:$X$47,21,FALSE))</f>
        <v/>
      </c>
      <c r="AK46" s="167" t="str">
        <f>IF(AK45="","",VLOOKUP(AK45,シフト記号表!$D$6:$X$47,21,FALSE))</f>
        <v/>
      </c>
      <c r="AL46" s="167" t="str">
        <f>IF(AL45="","",VLOOKUP(AL45,シフト記号表!$D$6:$X$47,21,FALSE))</f>
        <v/>
      </c>
      <c r="AM46" s="167" t="str">
        <f>IF(AM45="","",VLOOKUP(AM45,シフト記号表!$D$6:$X$47,21,FALSE))</f>
        <v/>
      </c>
      <c r="AN46" s="167" t="str">
        <f>IF(AN45="","",VLOOKUP(AN45,シフト記号表!$D$6:$X$47,21,FALSE))</f>
        <v/>
      </c>
      <c r="AO46" s="182" t="str">
        <f>IF(AO45="","",VLOOKUP(AO45,シフト記号表!$D$6:$X$47,21,FALSE))</f>
        <v/>
      </c>
      <c r="AP46" s="156" t="str">
        <f>IF(AP45="","",VLOOKUP(AP45,シフト記号表!$D$6:$X$47,21,FALSE))</f>
        <v/>
      </c>
      <c r="AQ46" s="167" t="str">
        <f>IF(AQ45="","",VLOOKUP(AQ45,シフト記号表!$D$6:$X$47,21,FALSE))</f>
        <v/>
      </c>
      <c r="AR46" s="167" t="str">
        <f>IF(AR45="","",VLOOKUP(AR45,シフト記号表!$D$6:$X$47,21,FALSE))</f>
        <v/>
      </c>
      <c r="AS46" s="167" t="str">
        <f>IF(AS45="","",VLOOKUP(AS45,シフト記号表!$D$6:$X$47,21,FALSE))</f>
        <v/>
      </c>
      <c r="AT46" s="167" t="str">
        <f>IF(AT45="","",VLOOKUP(AT45,シフト記号表!$D$6:$X$47,21,FALSE))</f>
        <v/>
      </c>
      <c r="AU46" s="167" t="str">
        <f>IF(AU45="","",VLOOKUP(AU45,シフト記号表!$D$6:$X$47,21,FALSE))</f>
        <v/>
      </c>
      <c r="AV46" s="182" t="str">
        <f>IF(AV45="","",VLOOKUP(AV45,シフト記号表!$D$6:$X$47,21,FALSE))</f>
        <v/>
      </c>
      <c r="AW46" s="156" t="str">
        <f>IF(AW45="","",VLOOKUP(AW45,シフト記号表!$D$6:$X$47,21,FALSE))</f>
        <v/>
      </c>
      <c r="AX46" s="167" t="str">
        <f>IF(AX45="","",VLOOKUP(AX45,シフト記号表!$D$6:$X$47,21,FALSE))</f>
        <v/>
      </c>
      <c r="AY46" s="167" t="str">
        <f>IF(AY45="","",VLOOKUP(AY45,シフト記号表!$D$6:$X$47,21,FALSE))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IF(U45="","",VLOOKUP(U45,シフト記号表!$D$6:$Z$47,23,FALSE))</f>
        <v/>
      </c>
      <c r="V47" s="168" t="str">
        <f>IF(V45="","",VLOOKUP(V45,シフト記号表!$D$6:$Z$47,23,FALSE))</f>
        <v/>
      </c>
      <c r="W47" s="168" t="str">
        <f>IF(W45="","",VLOOKUP(W45,シフト記号表!$D$6:$Z$47,23,FALSE))</f>
        <v/>
      </c>
      <c r="X47" s="168" t="str">
        <f>IF(X45="","",VLOOKUP(X45,シフト記号表!$D$6:$Z$47,23,FALSE))</f>
        <v/>
      </c>
      <c r="Y47" s="168" t="str">
        <f>IF(Y45="","",VLOOKUP(Y45,シフト記号表!$D$6:$Z$47,23,FALSE))</f>
        <v/>
      </c>
      <c r="Z47" s="168" t="str">
        <f>IF(Z45="","",VLOOKUP(Z45,シフト記号表!$D$6:$Z$47,23,FALSE))</f>
        <v/>
      </c>
      <c r="AA47" s="183" t="str">
        <f>IF(AA45="","",VLOOKUP(AA45,シフト記号表!$D$6:$Z$47,23,FALSE))</f>
        <v/>
      </c>
      <c r="AB47" s="157" t="str">
        <f>IF(AB45="","",VLOOKUP(AB45,シフト記号表!$D$6:$Z$47,23,FALSE))</f>
        <v/>
      </c>
      <c r="AC47" s="168" t="str">
        <f>IF(AC45="","",VLOOKUP(AC45,シフト記号表!$D$6:$Z$47,23,FALSE))</f>
        <v/>
      </c>
      <c r="AD47" s="168" t="str">
        <f>IF(AD45="","",VLOOKUP(AD45,シフト記号表!$D$6:$Z$47,23,FALSE))</f>
        <v/>
      </c>
      <c r="AE47" s="168" t="str">
        <f>IF(AE45="","",VLOOKUP(AE45,シフト記号表!$D$6:$Z$47,23,FALSE))</f>
        <v/>
      </c>
      <c r="AF47" s="168" t="str">
        <f>IF(AF45="","",VLOOKUP(AF45,シフト記号表!$D$6:$Z$47,23,FALSE))</f>
        <v/>
      </c>
      <c r="AG47" s="168" t="str">
        <f>IF(AG45="","",VLOOKUP(AG45,シフト記号表!$D$6:$Z$47,23,FALSE))</f>
        <v/>
      </c>
      <c r="AH47" s="183" t="str">
        <f>IF(AH45="","",VLOOKUP(AH45,シフト記号表!$D$6:$Z$47,23,FALSE))</f>
        <v/>
      </c>
      <c r="AI47" s="157" t="str">
        <f>IF(AI45="","",VLOOKUP(AI45,シフト記号表!$D$6:$Z$47,23,FALSE))</f>
        <v/>
      </c>
      <c r="AJ47" s="168" t="str">
        <f>IF(AJ45="","",VLOOKUP(AJ45,シフト記号表!$D$6:$Z$47,23,FALSE))</f>
        <v/>
      </c>
      <c r="AK47" s="168" t="str">
        <f>IF(AK45="","",VLOOKUP(AK45,シフト記号表!$D$6:$Z$47,23,FALSE))</f>
        <v/>
      </c>
      <c r="AL47" s="168" t="str">
        <f>IF(AL45="","",VLOOKUP(AL45,シフト記号表!$D$6:$Z$47,23,FALSE))</f>
        <v/>
      </c>
      <c r="AM47" s="168" t="str">
        <f>IF(AM45="","",VLOOKUP(AM45,シフト記号表!$D$6:$Z$47,23,FALSE))</f>
        <v/>
      </c>
      <c r="AN47" s="168" t="str">
        <f>IF(AN45="","",VLOOKUP(AN45,シフト記号表!$D$6:$Z$47,23,FALSE))</f>
        <v/>
      </c>
      <c r="AO47" s="183" t="str">
        <f>IF(AO45="","",VLOOKUP(AO45,シフト記号表!$D$6:$Z$47,23,FALSE))</f>
        <v/>
      </c>
      <c r="AP47" s="157" t="str">
        <f>IF(AP45="","",VLOOKUP(AP45,シフト記号表!$D$6:$Z$47,23,FALSE))</f>
        <v/>
      </c>
      <c r="AQ47" s="168" t="str">
        <f>IF(AQ45="","",VLOOKUP(AQ45,シフト記号表!$D$6:$Z$47,23,FALSE))</f>
        <v/>
      </c>
      <c r="AR47" s="168" t="str">
        <f>IF(AR45="","",VLOOKUP(AR45,シフト記号表!$D$6:$Z$47,23,FALSE))</f>
        <v/>
      </c>
      <c r="AS47" s="168" t="str">
        <f>IF(AS45="","",VLOOKUP(AS45,シフト記号表!$D$6:$Z$47,23,FALSE))</f>
        <v/>
      </c>
      <c r="AT47" s="168" t="str">
        <f>IF(AT45="","",VLOOKUP(AT45,シフト記号表!$D$6:$Z$47,23,FALSE))</f>
        <v/>
      </c>
      <c r="AU47" s="168" t="str">
        <f>IF(AU45="","",VLOOKUP(AU45,シフト記号表!$D$6:$Z$47,23,FALSE))</f>
        <v/>
      </c>
      <c r="AV47" s="183" t="str">
        <f>IF(AV45="","",VLOOKUP(AV45,シフト記号表!$D$6:$Z$47,23,FALSE))</f>
        <v/>
      </c>
      <c r="AW47" s="157" t="str">
        <f>IF(AW45="","",VLOOKUP(AW45,シフト記号表!$D$6:$Z$47,23,FALSE))</f>
        <v/>
      </c>
      <c r="AX47" s="168" t="str">
        <f>IF(AX45="","",VLOOKUP(AX45,シフト記号表!$D$6:$Z$47,23,FALSE))</f>
        <v/>
      </c>
      <c r="AY47" s="168" t="str">
        <f>IF(AY45="","",VLOOKUP(AY45,シフト記号表!$D$6:$Z$47,23,FALSE))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IF(U48="","",VLOOKUP(U48,シフト記号表!$D$6:$X$47,21,FALSE))</f>
        <v/>
      </c>
      <c r="V49" s="167" t="str">
        <f>IF(V48="","",VLOOKUP(V48,シフト記号表!$D$6:$X$47,21,FALSE))</f>
        <v/>
      </c>
      <c r="W49" s="167" t="str">
        <f>IF(W48="","",VLOOKUP(W48,シフト記号表!$D$6:$X$47,21,FALSE))</f>
        <v/>
      </c>
      <c r="X49" s="167" t="str">
        <f>IF(X48="","",VLOOKUP(X48,シフト記号表!$D$6:$X$47,21,FALSE))</f>
        <v/>
      </c>
      <c r="Y49" s="167" t="str">
        <f>IF(Y48="","",VLOOKUP(Y48,シフト記号表!$D$6:$X$47,21,FALSE))</f>
        <v/>
      </c>
      <c r="Z49" s="167" t="str">
        <f>IF(Z48="","",VLOOKUP(Z48,シフト記号表!$D$6:$X$47,21,FALSE))</f>
        <v/>
      </c>
      <c r="AA49" s="182" t="str">
        <f>IF(AA48="","",VLOOKUP(AA48,シフト記号表!$D$6:$X$47,21,FALSE))</f>
        <v/>
      </c>
      <c r="AB49" s="156" t="str">
        <f>IF(AB48="","",VLOOKUP(AB48,シフト記号表!$D$6:$X$47,21,FALSE))</f>
        <v/>
      </c>
      <c r="AC49" s="167" t="str">
        <f>IF(AC48="","",VLOOKUP(AC48,シフト記号表!$D$6:$X$47,21,FALSE))</f>
        <v/>
      </c>
      <c r="AD49" s="167" t="str">
        <f>IF(AD48="","",VLOOKUP(AD48,シフト記号表!$D$6:$X$47,21,FALSE))</f>
        <v/>
      </c>
      <c r="AE49" s="167" t="str">
        <f>IF(AE48="","",VLOOKUP(AE48,シフト記号表!$D$6:$X$47,21,FALSE))</f>
        <v/>
      </c>
      <c r="AF49" s="167" t="str">
        <f>IF(AF48="","",VLOOKUP(AF48,シフト記号表!$D$6:$X$47,21,FALSE))</f>
        <v/>
      </c>
      <c r="AG49" s="167" t="str">
        <f>IF(AG48="","",VLOOKUP(AG48,シフト記号表!$D$6:$X$47,21,FALSE))</f>
        <v/>
      </c>
      <c r="AH49" s="182" t="str">
        <f>IF(AH48="","",VLOOKUP(AH48,シフト記号表!$D$6:$X$47,21,FALSE))</f>
        <v/>
      </c>
      <c r="AI49" s="156" t="str">
        <f>IF(AI48="","",VLOOKUP(AI48,シフト記号表!$D$6:$X$47,21,FALSE))</f>
        <v/>
      </c>
      <c r="AJ49" s="167" t="str">
        <f>IF(AJ48="","",VLOOKUP(AJ48,シフト記号表!$D$6:$X$47,21,FALSE))</f>
        <v/>
      </c>
      <c r="AK49" s="167" t="str">
        <f>IF(AK48="","",VLOOKUP(AK48,シフト記号表!$D$6:$X$47,21,FALSE))</f>
        <v/>
      </c>
      <c r="AL49" s="167" t="str">
        <f>IF(AL48="","",VLOOKUP(AL48,シフト記号表!$D$6:$X$47,21,FALSE))</f>
        <v/>
      </c>
      <c r="AM49" s="167" t="str">
        <f>IF(AM48="","",VLOOKUP(AM48,シフト記号表!$D$6:$X$47,21,FALSE))</f>
        <v/>
      </c>
      <c r="AN49" s="167" t="str">
        <f>IF(AN48="","",VLOOKUP(AN48,シフト記号表!$D$6:$X$47,21,FALSE))</f>
        <v/>
      </c>
      <c r="AO49" s="182" t="str">
        <f>IF(AO48="","",VLOOKUP(AO48,シフト記号表!$D$6:$X$47,21,FALSE))</f>
        <v/>
      </c>
      <c r="AP49" s="156" t="str">
        <f>IF(AP48="","",VLOOKUP(AP48,シフト記号表!$D$6:$X$47,21,FALSE))</f>
        <v/>
      </c>
      <c r="AQ49" s="167" t="str">
        <f>IF(AQ48="","",VLOOKUP(AQ48,シフト記号表!$D$6:$X$47,21,FALSE))</f>
        <v/>
      </c>
      <c r="AR49" s="167" t="str">
        <f>IF(AR48="","",VLOOKUP(AR48,シフト記号表!$D$6:$X$47,21,FALSE))</f>
        <v/>
      </c>
      <c r="AS49" s="167" t="str">
        <f>IF(AS48="","",VLOOKUP(AS48,シフト記号表!$D$6:$X$47,21,FALSE))</f>
        <v/>
      </c>
      <c r="AT49" s="167" t="str">
        <f>IF(AT48="","",VLOOKUP(AT48,シフト記号表!$D$6:$X$47,21,FALSE))</f>
        <v/>
      </c>
      <c r="AU49" s="167" t="str">
        <f>IF(AU48="","",VLOOKUP(AU48,シフト記号表!$D$6:$X$47,21,FALSE))</f>
        <v/>
      </c>
      <c r="AV49" s="182" t="str">
        <f>IF(AV48="","",VLOOKUP(AV48,シフト記号表!$D$6:$X$47,21,FALSE))</f>
        <v/>
      </c>
      <c r="AW49" s="156" t="str">
        <f>IF(AW48="","",VLOOKUP(AW48,シフト記号表!$D$6:$X$47,21,FALSE))</f>
        <v/>
      </c>
      <c r="AX49" s="167" t="str">
        <f>IF(AX48="","",VLOOKUP(AX48,シフト記号表!$D$6:$X$47,21,FALSE))</f>
        <v/>
      </c>
      <c r="AY49" s="167" t="str">
        <f>IF(AY48="","",VLOOKUP(AY48,シフト記号表!$D$6:$X$47,21,FALSE))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IF(U48="","",VLOOKUP(U48,シフト記号表!$D$6:$Z$47,23,FALSE))</f>
        <v/>
      </c>
      <c r="V50" s="168" t="str">
        <f>IF(V48="","",VLOOKUP(V48,シフト記号表!$D$6:$Z$47,23,FALSE))</f>
        <v/>
      </c>
      <c r="W50" s="168" t="str">
        <f>IF(W48="","",VLOOKUP(W48,シフト記号表!$D$6:$Z$47,23,FALSE))</f>
        <v/>
      </c>
      <c r="X50" s="168" t="str">
        <f>IF(X48="","",VLOOKUP(X48,シフト記号表!$D$6:$Z$47,23,FALSE))</f>
        <v/>
      </c>
      <c r="Y50" s="168" t="str">
        <f>IF(Y48="","",VLOOKUP(Y48,シフト記号表!$D$6:$Z$47,23,FALSE))</f>
        <v/>
      </c>
      <c r="Z50" s="168" t="str">
        <f>IF(Z48="","",VLOOKUP(Z48,シフト記号表!$D$6:$Z$47,23,FALSE))</f>
        <v/>
      </c>
      <c r="AA50" s="183" t="str">
        <f>IF(AA48="","",VLOOKUP(AA48,シフト記号表!$D$6:$Z$47,23,FALSE))</f>
        <v/>
      </c>
      <c r="AB50" s="157" t="str">
        <f>IF(AB48="","",VLOOKUP(AB48,シフト記号表!$D$6:$Z$47,23,FALSE))</f>
        <v/>
      </c>
      <c r="AC50" s="168" t="str">
        <f>IF(AC48="","",VLOOKUP(AC48,シフト記号表!$D$6:$Z$47,23,FALSE))</f>
        <v/>
      </c>
      <c r="AD50" s="168" t="str">
        <f>IF(AD48="","",VLOOKUP(AD48,シフト記号表!$D$6:$Z$47,23,FALSE))</f>
        <v/>
      </c>
      <c r="AE50" s="168" t="str">
        <f>IF(AE48="","",VLOOKUP(AE48,シフト記号表!$D$6:$Z$47,23,FALSE))</f>
        <v/>
      </c>
      <c r="AF50" s="168" t="str">
        <f>IF(AF48="","",VLOOKUP(AF48,シフト記号表!$D$6:$Z$47,23,FALSE))</f>
        <v/>
      </c>
      <c r="AG50" s="168" t="str">
        <f>IF(AG48="","",VLOOKUP(AG48,シフト記号表!$D$6:$Z$47,23,FALSE))</f>
        <v/>
      </c>
      <c r="AH50" s="183" t="str">
        <f>IF(AH48="","",VLOOKUP(AH48,シフト記号表!$D$6:$Z$47,23,FALSE))</f>
        <v/>
      </c>
      <c r="AI50" s="157" t="str">
        <f>IF(AI48="","",VLOOKUP(AI48,シフト記号表!$D$6:$Z$47,23,FALSE))</f>
        <v/>
      </c>
      <c r="AJ50" s="168" t="str">
        <f>IF(AJ48="","",VLOOKUP(AJ48,シフト記号表!$D$6:$Z$47,23,FALSE))</f>
        <v/>
      </c>
      <c r="AK50" s="168" t="str">
        <f>IF(AK48="","",VLOOKUP(AK48,シフト記号表!$D$6:$Z$47,23,FALSE))</f>
        <v/>
      </c>
      <c r="AL50" s="168" t="str">
        <f>IF(AL48="","",VLOOKUP(AL48,シフト記号表!$D$6:$Z$47,23,FALSE))</f>
        <v/>
      </c>
      <c r="AM50" s="168" t="str">
        <f>IF(AM48="","",VLOOKUP(AM48,シフト記号表!$D$6:$Z$47,23,FALSE))</f>
        <v/>
      </c>
      <c r="AN50" s="168" t="str">
        <f>IF(AN48="","",VLOOKUP(AN48,シフト記号表!$D$6:$Z$47,23,FALSE))</f>
        <v/>
      </c>
      <c r="AO50" s="183" t="str">
        <f>IF(AO48="","",VLOOKUP(AO48,シフト記号表!$D$6:$Z$47,23,FALSE))</f>
        <v/>
      </c>
      <c r="AP50" s="157" t="str">
        <f>IF(AP48="","",VLOOKUP(AP48,シフト記号表!$D$6:$Z$47,23,FALSE))</f>
        <v/>
      </c>
      <c r="AQ50" s="168" t="str">
        <f>IF(AQ48="","",VLOOKUP(AQ48,シフト記号表!$D$6:$Z$47,23,FALSE))</f>
        <v/>
      </c>
      <c r="AR50" s="168" t="str">
        <f>IF(AR48="","",VLOOKUP(AR48,シフト記号表!$D$6:$Z$47,23,FALSE))</f>
        <v/>
      </c>
      <c r="AS50" s="168" t="str">
        <f>IF(AS48="","",VLOOKUP(AS48,シフト記号表!$D$6:$Z$47,23,FALSE))</f>
        <v/>
      </c>
      <c r="AT50" s="168" t="str">
        <f>IF(AT48="","",VLOOKUP(AT48,シフト記号表!$D$6:$Z$47,23,FALSE))</f>
        <v/>
      </c>
      <c r="AU50" s="168" t="str">
        <f>IF(AU48="","",VLOOKUP(AU48,シフト記号表!$D$6:$Z$47,23,FALSE))</f>
        <v/>
      </c>
      <c r="AV50" s="183" t="str">
        <f>IF(AV48="","",VLOOKUP(AV48,シフト記号表!$D$6:$Z$47,23,FALSE))</f>
        <v/>
      </c>
      <c r="AW50" s="157" t="str">
        <f>IF(AW48="","",VLOOKUP(AW48,シフト記号表!$D$6:$Z$47,23,FALSE))</f>
        <v/>
      </c>
      <c r="AX50" s="168" t="str">
        <f>IF(AX48="","",VLOOKUP(AX48,シフト記号表!$D$6:$Z$47,23,FALSE))</f>
        <v/>
      </c>
      <c r="AY50" s="168" t="str">
        <f>IF(AY48="","",VLOOKUP(AY48,シフト記号表!$D$6:$Z$47,23,FALSE))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IF(U51="","",VLOOKUP(U51,シフト記号表!$D$6:$X$47,21,FALSE))</f>
        <v/>
      </c>
      <c r="V52" s="167" t="str">
        <f>IF(V51="","",VLOOKUP(V51,シフト記号表!$D$6:$X$47,21,FALSE))</f>
        <v/>
      </c>
      <c r="W52" s="167" t="str">
        <f>IF(W51="","",VLOOKUP(W51,シフト記号表!$D$6:$X$47,21,FALSE))</f>
        <v/>
      </c>
      <c r="X52" s="167" t="str">
        <f>IF(X51="","",VLOOKUP(X51,シフト記号表!$D$6:$X$47,21,FALSE))</f>
        <v/>
      </c>
      <c r="Y52" s="167" t="str">
        <f>IF(Y51="","",VLOOKUP(Y51,シフト記号表!$D$6:$X$47,21,FALSE))</f>
        <v/>
      </c>
      <c r="Z52" s="167" t="str">
        <f>IF(Z51="","",VLOOKUP(Z51,シフト記号表!$D$6:$X$47,21,FALSE))</f>
        <v/>
      </c>
      <c r="AA52" s="182" t="str">
        <f>IF(AA51="","",VLOOKUP(AA51,シフト記号表!$D$6:$X$47,21,FALSE))</f>
        <v/>
      </c>
      <c r="AB52" s="156" t="str">
        <f>IF(AB51="","",VLOOKUP(AB51,シフト記号表!$D$6:$X$47,21,FALSE))</f>
        <v/>
      </c>
      <c r="AC52" s="167" t="str">
        <f>IF(AC51="","",VLOOKUP(AC51,シフト記号表!$D$6:$X$47,21,FALSE))</f>
        <v/>
      </c>
      <c r="AD52" s="167" t="str">
        <f>IF(AD51="","",VLOOKUP(AD51,シフト記号表!$D$6:$X$47,21,FALSE))</f>
        <v/>
      </c>
      <c r="AE52" s="167" t="str">
        <f>IF(AE51="","",VLOOKUP(AE51,シフト記号表!$D$6:$X$47,21,FALSE))</f>
        <v/>
      </c>
      <c r="AF52" s="167" t="str">
        <f>IF(AF51="","",VLOOKUP(AF51,シフト記号表!$D$6:$X$47,21,FALSE))</f>
        <v/>
      </c>
      <c r="AG52" s="167" t="str">
        <f>IF(AG51="","",VLOOKUP(AG51,シフト記号表!$D$6:$X$47,21,FALSE))</f>
        <v/>
      </c>
      <c r="AH52" s="182" t="str">
        <f>IF(AH51="","",VLOOKUP(AH51,シフト記号表!$D$6:$X$47,21,FALSE))</f>
        <v/>
      </c>
      <c r="AI52" s="156" t="str">
        <f>IF(AI51="","",VLOOKUP(AI51,シフト記号表!$D$6:$X$47,21,FALSE))</f>
        <v/>
      </c>
      <c r="AJ52" s="167" t="str">
        <f>IF(AJ51="","",VLOOKUP(AJ51,シフト記号表!$D$6:$X$47,21,FALSE))</f>
        <v/>
      </c>
      <c r="AK52" s="167" t="str">
        <f>IF(AK51="","",VLOOKUP(AK51,シフト記号表!$D$6:$X$47,21,FALSE))</f>
        <v/>
      </c>
      <c r="AL52" s="167" t="str">
        <f>IF(AL51="","",VLOOKUP(AL51,シフト記号表!$D$6:$X$47,21,FALSE))</f>
        <v/>
      </c>
      <c r="AM52" s="167" t="str">
        <f>IF(AM51="","",VLOOKUP(AM51,シフト記号表!$D$6:$X$47,21,FALSE))</f>
        <v/>
      </c>
      <c r="AN52" s="167" t="str">
        <f>IF(AN51="","",VLOOKUP(AN51,シフト記号表!$D$6:$X$47,21,FALSE))</f>
        <v/>
      </c>
      <c r="AO52" s="182" t="str">
        <f>IF(AO51="","",VLOOKUP(AO51,シフト記号表!$D$6:$X$47,21,FALSE))</f>
        <v/>
      </c>
      <c r="AP52" s="156" t="str">
        <f>IF(AP51="","",VLOOKUP(AP51,シフト記号表!$D$6:$X$47,21,FALSE))</f>
        <v/>
      </c>
      <c r="AQ52" s="167" t="str">
        <f>IF(AQ51="","",VLOOKUP(AQ51,シフト記号表!$D$6:$X$47,21,FALSE))</f>
        <v/>
      </c>
      <c r="AR52" s="167" t="str">
        <f>IF(AR51="","",VLOOKUP(AR51,シフト記号表!$D$6:$X$47,21,FALSE))</f>
        <v/>
      </c>
      <c r="AS52" s="167" t="str">
        <f>IF(AS51="","",VLOOKUP(AS51,シフト記号表!$D$6:$X$47,21,FALSE))</f>
        <v/>
      </c>
      <c r="AT52" s="167" t="str">
        <f>IF(AT51="","",VLOOKUP(AT51,シフト記号表!$D$6:$X$47,21,FALSE))</f>
        <v/>
      </c>
      <c r="AU52" s="167" t="str">
        <f>IF(AU51="","",VLOOKUP(AU51,シフト記号表!$D$6:$X$47,21,FALSE))</f>
        <v/>
      </c>
      <c r="AV52" s="182" t="str">
        <f>IF(AV51="","",VLOOKUP(AV51,シフト記号表!$D$6:$X$47,21,FALSE))</f>
        <v/>
      </c>
      <c r="AW52" s="156" t="str">
        <f>IF(AW51="","",VLOOKUP(AW51,シフト記号表!$D$6:$X$47,21,FALSE))</f>
        <v/>
      </c>
      <c r="AX52" s="167" t="str">
        <f>IF(AX51="","",VLOOKUP(AX51,シフト記号表!$D$6:$X$47,21,FALSE))</f>
        <v/>
      </c>
      <c r="AY52" s="167" t="str">
        <f>IF(AY51="","",VLOOKUP(AY51,シフト記号表!$D$6:$X$47,21,FALSE))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IF(U51="","",VLOOKUP(U51,シフト記号表!$D$6:$Z$47,23,FALSE))</f>
        <v/>
      </c>
      <c r="V53" s="168" t="str">
        <f>IF(V51="","",VLOOKUP(V51,シフト記号表!$D$6:$Z$47,23,FALSE))</f>
        <v/>
      </c>
      <c r="W53" s="168" t="str">
        <f>IF(W51="","",VLOOKUP(W51,シフト記号表!$D$6:$Z$47,23,FALSE))</f>
        <v/>
      </c>
      <c r="X53" s="168" t="str">
        <f>IF(X51="","",VLOOKUP(X51,シフト記号表!$D$6:$Z$47,23,FALSE))</f>
        <v/>
      </c>
      <c r="Y53" s="168" t="str">
        <f>IF(Y51="","",VLOOKUP(Y51,シフト記号表!$D$6:$Z$47,23,FALSE))</f>
        <v/>
      </c>
      <c r="Z53" s="168" t="str">
        <f>IF(Z51="","",VLOOKUP(Z51,シフト記号表!$D$6:$Z$47,23,FALSE))</f>
        <v/>
      </c>
      <c r="AA53" s="183" t="str">
        <f>IF(AA51="","",VLOOKUP(AA51,シフト記号表!$D$6:$Z$47,23,FALSE))</f>
        <v/>
      </c>
      <c r="AB53" s="157" t="str">
        <f>IF(AB51="","",VLOOKUP(AB51,シフト記号表!$D$6:$Z$47,23,FALSE))</f>
        <v/>
      </c>
      <c r="AC53" s="168" t="str">
        <f>IF(AC51="","",VLOOKUP(AC51,シフト記号表!$D$6:$Z$47,23,FALSE))</f>
        <v/>
      </c>
      <c r="AD53" s="168" t="str">
        <f>IF(AD51="","",VLOOKUP(AD51,シフト記号表!$D$6:$Z$47,23,FALSE))</f>
        <v/>
      </c>
      <c r="AE53" s="168" t="str">
        <f>IF(AE51="","",VLOOKUP(AE51,シフト記号表!$D$6:$Z$47,23,FALSE))</f>
        <v/>
      </c>
      <c r="AF53" s="168" t="str">
        <f>IF(AF51="","",VLOOKUP(AF51,シフト記号表!$D$6:$Z$47,23,FALSE))</f>
        <v/>
      </c>
      <c r="AG53" s="168" t="str">
        <f>IF(AG51="","",VLOOKUP(AG51,シフト記号表!$D$6:$Z$47,23,FALSE))</f>
        <v/>
      </c>
      <c r="AH53" s="183" t="str">
        <f>IF(AH51="","",VLOOKUP(AH51,シフト記号表!$D$6:$Z$47,23,FALSE))</f>
        <v/>
      </c>
      <c r="AI53" s="157" t="str">
        <f>IF(AI51="","",VLOOKUP(AI51,シフト記号表!$D$6:$Z$47,23,FALSE))</f>
        <v/>
      </c>
      <c r="AJ53" s="168" t="str">
        <f>IF(AJ51="","",VLOOKUP(AJ51,シフト記号表!$D$6:$Z$47,23,FALSE))</f>
        <v/>
      </c>
      <c r="AK53" s="168" t="str">
        <f>IF(AK51="","",VLOOKUP(AK51,シフト記号表!$D$6:$Z$47,23,FALSE))</f>
        <v/>
      </c>
      <c r="AL53" s="168" t="str">
        <f>IF(AL51="","",VLOOKUP(AL51,シフト記号表!$D$6:$Z$47,23,FALSE))</f>
        <v/>
      </c>
      <c r="AM53" s="168" t="str">
        <f>IF(AM51="","",VLOOKUP(AM51,シフト記号表!$D$6:$Z$47,23,FALSE))</f>
        <v/>
      </c>
      <c r="AN53" s="168" t="str">
        <f>IF(AN51="","",VLOOKUP(AN51,シフト記号表!$D$6:$Z$47,23,FALSE))</f>
        <v/>
      </c>
      <c r="AO53" s="183" t="str">
        <f>IF(AO51="","",VLOOKUP(AO51,シフト記号表!$D$6:$Z$47,23,FALSE))</f>
        <v/>
      </c>
      <c r="AP53" s="157" t="str">
        <f>IF(AP51="","",VLOOKUP(AP51,シフト記号表!$D$6:$Z$47,23,FALSE))</f>
        <v/>
      </c>
      <c r="AQ53" s="168" t="str">
        <f>IF(AQ51="","",VLOOKUP(AQ51,シフト記号表!$D$6:$Z$47,23,FALSE))</f>
        <v/>
      </c>
      <c r="AR53" s="168" t="str">
        <f>IF(AR51="","",VLOOKUP(AR51,シフト記号表!$D$6:$Z$47,23,FALSE))</f>
        <v/>
      </c>
      <c r="AS53" s="168" t="str">
        <f>IF(AS51="","",VLOOKUP(AS51,シフト記号表!$D$6:$Z$47,23,FALSE))</f>
        <v/>
      </c>
      <c r="AT53" s="168" t="str">
        <f>IF(AT51="","",VLOOKUP(AT51,シフト記号表!$D$6:$Z$47,23,FALSE))</f>
        <v/>
      </c>
      <c r="AU53" s="168" t="str">
        <f>IF(AU51="","",VLOOKUP(AU51,シフト記号表!$D$6:$Z$47,23,FALSE))</f>
        <v/>
      </c>
      <c r="AV53" s="183" t="str">
        <f>IF(AV51="","",VLOOKUP(AV51,シフト記号表!$D$6:$Z$47,23,FALSE))</f>
        <v/>
      </c>
      <c r="AW53" s="157" t="str">
        <f>IF(AW51="","",VLOOKUP(AW51,シフト記号表!$D$6:$Z$47,23,FALSE))</f>
        <v/>
      </c>
      <c r="AX53" s="168" t="str">
        <f>IF(AX51="","",VLOOKUP(AX51,シフト記号表!$D$6:$Z$47,23,FALSE))</f>
        <v/>
      </c>
      <c r="AY53" s="168" t="str">
        <f>IF(AY51="","",VLOOKUP(AY51,シフト記号表!$D$6:$Z$47,23,FALSE))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IF(U54="","",VLOOKUP(U54,シフト記号表!$D$6:$X$47,21,FALSE))</f>
        <v/>
      </c>
      <c r="V55" s="167" t="str">
        <f>IF(V54="","",VLOOKUP(V54,シフト記号表!$D$6:$X$47,21,FALSE))</f>
        <v/>
      </c>
      <c r="W55" s="167" t="str">
        <f>IF(W54="","",VLOOKUP(W54,シフト記号表!$D$6:$X$47,21,FALSE))</f>
        <v/>
      </c>
      <c r="X55" s="167" t="str">
        <f>IF(X54="","",VLOOKUP(X54,シフト記号表!$D$6:$X$47,21,FALSE))</f>
        <v/>
      </c>
      <c r="Y55" s="167" t="str">
        <f>IF(Y54="","",VLOOKUP(Y54,シフト記号表!$D$6:$X$47,21,FALSE))</f>
        <v/>
      </c>
      <c r="Z55" s="167" t="str">
        <f>IF(Z54="","",VLOOKUP(Z54,シフト記号表!$D$6:$X$47,21,FALSE))</f>
        <v/>
      </c>
      <c r="AA55" s="182" t="str">
        <f>IF(AA54="","",VLOOKUP(AA54,シフト記号表!$D$6:$X$47,21,FALSE))</f>
        <v/>
      </c>
      <c r="AB55" s="156" t="str">
        <f>IF(AB54="","",VLOOKUP(AB54,シフト記号表!$D$6:$X$47,21,FALSE))</f>
        <v/>
      </c>
      <c r="AC55" s="167" t="str">
        <f>IF(AC54="","",VLOOKUP(AC54,シフト記号表!$D$6:$X$47,21,FALSE))</f>
        <v/>
      </c>
      <c r="AD55" s="167" t="str">
        <f>IF(AD54="","",VLOOKUP(AD54,シフト記号表!$D$6:$X$47,21,FALSE))</f>
        <v/>
      </c>
      <c r="AE55" s="167" t="str">
        <f>IF(AE54="","",VLOOKUP(AE54,シフト記号表!$D$6:$X$47,21,FALSE))</f>
        <v/>
      </c>
      <c r="AF55" s="167" t="str">
        <f>IF(AF54="","",VLOOKUP(AF54,シフト記号表!$D$6:$X$47,21,FALSE))</f>
        <v/>
      </c>
      <c r="AG55" s="167" t="str">
        <f>IF(AG54="","",VLOOKUP(AG54,シフト記号表!$D$6:$X$47,21,FALSE))</f>
        <v/>
      </c>
      <c r="AH55" s="182" t="str">
        <f>IF(AH54="","",VLOOKUP(AH54,シフト記号表!$D$6:$X$47,21,FALSE))</f>
        <v/>
      </c>
      <c r="AI55" s="156" t="str">
        <f>IF(AI54="","",VLOOKUP(AI54,シフト記号表!$D$6:$X$47,21,FALSE))</f>
        <v/>
      </c>
      <c r="AJ55" s="167" t="str">
        <f>IF(AJ54="","",VLOOKUP(AJ54,シフト記号表!$D$6:$X$47,21,FALSE))</f>
        <v/>
      </c>
      <c r="AK55" s="167" t="str">
        <f>IF(AK54="","",VLOOKUP(AK54,シフト記号表!$D$6:$X$47,21,FALSE))</f>
        <v/>
      </c>
      <c r="AL55" s="167" t="str">
        <f>IF(AL54="","",VLOOKUP(AL54,シフト記号表!$D$6:$X$47,21,FALSE))</f>
        <v/>
      </c>
      <c r="AM55" s="167" t="str">
        <f>IF(AM54="","",VLOOKUP(AM54,シフト記号表!$D$6:$X$47,21,FALSE))</f>
        <v/>
      </c>
      <c r="AN55" s="167" t="str">
        <f>IF(AN54="","",VLOOKUP(AN54,シフト記号表!$D$6:$X$47,21,FALSE))</f>
        <v/>
      </c>
      <c r="AO55" s="182" t="str">
        <f>IF(AO54="","",VLOOKUP(AO54,シフト記号表!$D$6:$X$47,21,FALSE))</f>
        <v/>
      </c>
      <c r="AP55" s="156" t="str">
        <f>IF(AP54="","",VLOOKUP(AP54,シフト記号表!$D$6:$X$47,21,FALSE))</f>
        <v/>
      </c>
      <c r="AQ55" s="167" t="str">
        <f>IF(AQ54="","",VLOOKUP(AQ54,シフト記号表!$D$6:$X$47,21,FALSE))</f>
        <v/>
      </c>
      <c r="AR55" s="167" t="str">
        <f>IF(AR54="","",VLOOKUP(AR54,シフト記号表!$D$6:$X$47,21,FALSE))</f>
        <v/>
      </c>
      <c r="AS55" s="167" t="str">
        <f>IF(AS54="","",VLOOKUP(AS54,シフト記号表!$D$6:$X$47,21,FALSE))</f>
        <v/>
      </c>
      <c r="AT55" s="167" t="str">
        <f>IF(AT54="","",VLOOKUP(AT54,シフト記号表!$D$6:$X$47,21,FALSE))</f>
        <v/>
      </c>
      <c r="AU55" s="167" t="str">
        <f>IF(AU54="","",VLOOKUP(AU54,シフト記号表!$D$6:$X$47,21,FALSE))</f>
        <v/>
      </c>
      <c r="AV55" s="182" t="str">
        <f>IF(AV54="","",VLOOKUP(AV54,シフト記号表!$D$6:$X$47,21,FALSE))</f>
        <v/>
      </c>
      <c r="AW55" s="156" t="str">
        <f>IF(AW54="","",VLOOKUP(AW54,シフト記号表!$D$6:$X$47,21,FALSE))</f>
        <v/>
      </c>
      <c r="AX55" s="167" t="str">
        <f>IF(AX54="","",VLOOKUP(AX54,シフト記号表!$D$6:$X$47,21,FALSE))</f>
        <v/>
      </c>
      <c r="AY55" s="167" t="str">
        <f>IF(AY54="","",VLOOKUP(AY54,シフト記号表!$D$6:$X$47,21,FALSE))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IF(U54="","",VLOOKUP(U54,シフト記号表!$D$6:$Z$47,23,FALSE))</f>
        <v/>
      </c>
      <c r="V56" s="168" t="str">
        <f>IF(V54="","",VLOOKUP(V54,シフト記号表!$D$6:$Z$47,23,FALSE))</f>
        <v/>
      </c>
      <c r="W56" s="168" t="str">
        <f>IF(W54="","",VLOOKUP(W54,シフト記号表!$D$6:$Z$47,23,FALSE))</f>
        <v/>
      </c>
      <c r="X56" s="168" t="str">
        <f>IF(X54="","",VLOOKUP(X54,シフト記号表!$D$6:$Z$47,23,FALSE))</f>
        <v/>
      </c>
      <c r="Y56" s="168" t="str">
        <f>IF(Y54="","",VLOOKUP(Y54,シフト記号表!$D$6:$Z$47,23,FALSE))</f>
        <v/>
      </c>
      <c r="Z56" s="168" t="str">
        <f>IF(Z54="","",VLOOKUP(Z54,シフト記号表!$D$6:$Z$47,23,FALSE))</f>
        <v/>
      </c>
      <c r="AA56" s="183" t="str">
        <f>IF(AA54="","",VLOOKUP(AA54,シフト記号表!$D$6:$Z$47,23,FALSE))</f>
        <v/>
      </c>
      <c r="AB56" s="157" t="str">
        <f>IF(AB54="","",VLOOKUP(AB54,シフト記号表!$D$6:$Z$47,23,FALSE))</f>
        <v/>
      </c>
      <c r="AC56" s="168" t="str">
        <f>IF(AC54="","",VLOOKUP(AC54,シフト記号表!$D$6:$Z$47,23,FALSE))</f>
        <v/>
      </c>
      <c r="AD56" s="168" t="str">
        <f>IF(AD54="","",VLOOKUP(AD54,シフト記号表!$D$6:$Z$47,23,FALSE))</f>
        <v/>
      </c>
      <c r="AE56" s="168" t="str">
        <f>IF(AE54="","",VLOOKUP(AE54,シフト記号表!$D$6:$Z$47,23,FALSE))</f>
        <v/>
      </c>
      <c r="AF56" s="168" t="str">
        <f>IF(AF54="","",VLOOKUP(AF54,シフト記号表!$D$6:$Z$47,23,FALSE))</f>
        <v/>
      </c>
      <c r="AG56" s="168" t="str">
        <f>IF(AG54="","",VLOOKUP(AG54,シフト記号表!$D$6:$Z$47,23,FALSE))</f>
        <v/>
      </c>
      <c r="AH56" s="183" t="str">
        <f>IF(AH54="","",VLOOKUP(AH54,シフト記号表!$D$6:$Z$47,23,FALSE))</f>
        <v/>
      </c>
      <c r="AI56" s="157" t="str">
        <f>IF(AI54="","",VLOOKUP(AI54,シフト記号表!$D$6:$Z$47,23,FALSE))</f>
        <v/>
      </c>
      <c r="AJ56" s="168" t="str">
        <f>IF(AJ54="","",VLOOKUP(AJ54,シフト記号表!$D$6:$Z$47,23,FALSE))</f>
        <v/>
      </c>
      <c r="AK56" s="168" t="str">
        <f>IF(AK54="","",VLOOKUP(AK54,シフト記号表!$D$6:$Z$47,23,FALSE))</f>
        <v/>
      </c>
      <c r="AL56" s="168" t="str">
        <f>IF(AL54="","",VLOOKUP(AL54,シフト記号表!$D$6:$Z$47,23,FALSE))</f>
        <v/>
      </c>
      <c r="AM56" s="168" t="str">
        <f>IF(AM54="","",VLOOKUP(AM54,シフト記号表!$D$6:$Z$47,23,FALSE))</f>
        <v/>
      </c>
      <c r="AN56" s="168" t="str">
        <f>IF(AN54="","",VLOOKUP(AN54,シフト記号表!$D$6:$Z$47,23,FALSE))</f>
        <v/>
      </c>
      <c r="AO56" s="183" t="str">
        <f>IF(AO54="","",VLOOKUP(AO54,シフト記号表!$D$6:$Z$47,23,FALSE))</f>
        <v/>
      </c>
      <c r="AP56" s="157" t="str">
        <f>IF(AP54="","",VLOOKUP(AP54,シフト記号表!$D$6:$Z$47,23,FALSE))</f>
        <v/>
      </c>
      <c r="AQ56" s="168" t="str">
        <f>IF(AQ54="","",VLOOKUP(AQ54,シフト記号表!$D$6:$Z$47,23,FALSE))</f>
        <v/>
      </c>
      <c r="AR56" s="168" t="str">
        <f>IF(AR54="","",VLOOKUP(AR54,シフト記号表!$D$6:$Z$47,23,FALSE))</f>
        <v/>
      </c>
      <c r="AS56" s="168" t="str">
        <f>IF(AS54="","",VLOOKUP(AS54,シフト記号表!$D$6:$Z$47,23,FALSE))</f>
        <v/>
      </c>
      <c r="AT56" s="168" t="str">
        <f>IF(AT54="","",VLOOKUP(AT54,シフト記号表!$D$6:$Z$47,23,FALSE))</f>
        <v/>
      </c>
      <c r="AU56" s="168" t="str">
        <f>IF(AU54="","",VLOOKUP(AU54,シフト記号表!$D$6:$Z$47,23,FALSE))</f>
        <v/>
      </c>
      <c r="AV56" s="183" t="str">
        <f>IF(AV54="","",VLOOKUP(AV54,シフト記号表!$D$6:$Z$47,23,FALSE))</f>
        <v/>
      </c>
      <c r="AW56" s="157" t="str">
        <f>IF(AW54="","",VLOOKUP(AW54,シフト記号表!$D$6:$Z$47,23,FALSE))</f>
        <v/>
      </c>
      <c r="AX56" s="168" t="str">
        <f>IF(AX54="","",VLOOKUP(AX54,シフト記号表!$D$6:$Z$47,23,FALSE))</f>
        <v/>
      </c>
      <c r="AY56" s="168" t="str">
        <f>IF(AY54="","",VLOOKUP(AY54,シフト記号表!$D$6:$Z$47,23,FALSE))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IF(U57="","",VLOOKUP(U57,シフト記号表!$D$6:$X$47,21,FALSE))</f>
        <v/>
      </c>
      <c r="V58" s="167" t="str">
        <f>IF(V57="","",VLOOKUP(V57,シフト記号表!$D$6:$X$47,21,FALSE))</f>
        <v/>
      </c>
      <c r="W58" s="167" t="str">
        <f>IF(W57="","",VLOOKUP(W57,シフト記号表!$D$6:$X$47,21,FALSE))</f>
        <v/>
      </c>
      <c r="X58" s="167" t="str">
        <f>IF(X57="","",VLOOKUP(X57,シフト記号表!$D$6:$X$47,21,FALSE))</f>
        <v/>
      </c>
      <c r="Y58" s="167" t="str">
        <f>IF(Y57="","",VLOOKUP(Y57,シフト記号表!$D$6:$X$47,21,FALSE))</f>
        <v/>
      </c>
      <c r="Z58" s="167" t="str">
        <f>IF(Z57="","",VLOOKUP(Z57,シフト記号表!$D$6:$X$47,21,FALSE))</f>
        <v/>
      </c>
      <c r="AA58" s="182" t="str">
        <f>IF(AA57="","",VLOOKUP(AA57,シフト記号表!$D$6:$X$47,21,FALSE))</f>
        <v/>
      </c>
      <c r="AB58" s="156" t="str">
        <f>IF(AB57="","",VLOOKUP(AB57,シフト記号表!$D$6:$X$47,21,FALSE))</f>
        <v/>
      </c>
      <c r="AC58" s="167" t="str">
        <f>IF(AC57="","",VLOOKUP(AC57,シフト記号表!$D$6:$X$47,21,FALSE))</f>
        <v/>
      </c>
      <c r="AD58" s="167" t="str">
        <f>IF(AD57="","",VLOOKUP(AD57,シフト記号表!$D$6:$X$47,21,FALSE))</f>
        <v/>
      </c>
      <c r="AE58" s="167" t="str">
        <f>IF(AE57="","",VLOOKUP(AE57,シフト記号表!$D$6:$X$47,21,FALSE))</f>
        <v/>
      </c>
      <c r="AF58" s="167" t="str">
        <f>IF(AF57="","",VLOOKUP(AF57,シフト記号表!$D$6:$X$47,21,FALSE))</f>
        <v/>
      </c>
      <c r="AG58" s="167" t="str">
        <f>IF(AG57="","",VLOOKUP(AG57,シフト記号表!$D$6:$X$47,21,FALSE))</f>
        <v/>
      </c>
      <c r="AH58" s="182" t="str">
        <f>IF(AH57="","",VLOOKUP(AH57,シフト記号表!$D$6:$X$47,21,FALSE))</f>
        <v/>
      </c>
      <c r="AI58" s="156" t="str">
        <f>IF(AI57="","",VLOOKUP(AI57,シフト記号表!$D$6:$X$47,21,FALSE))</f>
        <v/>
      </c>
      <c r="AJ58" s="167" t="str">
        <f>IF(AJ57="","",VLOOKUP(AJ57,シフト記号表!$D$6:$X$47,21,FALSE))</f>
        <v/>
      </c>
      <c r="AK58" s="167" t="str">
        <f>IF(AK57="","",VLOOKUP(AK57,シフト記号表!$D$6:$X$47,21,FALSE))</f>
        <v/>
      </c>
      <c r="AL58" s="167" t="str">
        <f>IF(AL57="","",VLOOKUP(AL57,シフト記号表!$D$6:$X$47,21,FALSE))</f>
        <v/>
      </c>
      <c r="AM58" s="167" t="str">
        <f>IF(AM57="","",VLOOKUP(AM57,シフト記号表!$D$6:$X$47,21,FALSE))</f>
        <v/>
      </c>
      <c r="AN58" s="167" t="str">
        <f>IF(AN57="","",VLOOKUP(AN57,シフト記号表!$D$6:$X$47,21,FALSE))</f>
        <v/>
      </c>
      <c r="AO58" s="182" t="str">
        <f>IF(AO57="","",VLOOKUP(AO57,シフト記号表!$D$6:$X$47,21,FALSE))</f>
        <v/>
      </c>
      <c r="AP58" s="156" t="str">
        <f>IF(AP57="","",VLOOKUP(AP57,シフト記号表!$D$6:$X$47,21,FALSE))</f>
        <v/>
      </c>
      <c r="AQ58" s="167" t="str">
        <f>IF(AQ57="","",VLOOKUP(AQ57,シフト記号表!$D$6:$X$47,21,FALSE))</f>
        <v/>
      </c>
      <c r="AR58" s="167" t="str">
        <f>IF(AR57="","",VLOOKUP(AR57,シフト記号表!$D$6:$X$47,21,FALSE))</f>
        <v/>
      </c>
      <c r="AS58" s="167" t="str">
        <f>IF(AS57="","",VLOOKUP(AS57,シフト記号表!$D$6:$X$47,21,FALSE))</f>
        <v/>
      </c>
      <c r="AT58" s="167" t="str">
        <f>IF(AT57="","",VLOOKUP(AT57,シフト記号表!$D$6:$X$47,21,FALSE))</f>
        <v/>
      </c>
      <c r="AU58" s="167" t="str">
        <f>IF(AU57="","",VLOOKUP(AU57,シフト記号表!$D$6:$X$47,21,FALSE))</f>
        <v/>
      </c>
      <c r="AV58" s="182" t="str">
        <f>IF(AV57="","",VLOOKUP(AV57,シフト記号表!$D$6:$X$47,21,FALSE))</f>
        <v/>
      </c>
      <c r="AW58" s="156" t="str">
        <f>IF(AW57="","",VLOOKUP(AW57,シフト記号表!$D$6:$X$47,21,FALSE))</f>
        <v/>
      </c>
      <c r="AX58" s="167" t="str">
        <f>IF(AX57="","",VLOOKUP(AX57,シフト記号表!$D$6:$X$47,21,FALSE))</f>
        <v/>
      </c>
      <c r="AY58" s="167" t="str">
        <f>IF(AY57="","",VLOOKUP(AY57,シフト記号表!$D$6:$X$47,21,FALSE))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IF(U57="","",VLOOKUP(U57,シフト記号表!$D$6:$Z$47,23,FALSE))</f>
        <v/>
      </c>
      <c r="V59" s="168" t="str">
        <f>IF(V57="","",VLOOKUP(V57,シフト記号表!$D$6:$Z$47,23,FALSE))</f>
        <v/>
      </c>
      <c r="W59" s="168" t="str">
        <f>IF(W57="","",VLOOKUP(W57,シフト記号表!$D$6:$Z$47,23,FALSE))</f>
        <v/>
      </c>
      <c r="X59" s="168" t="str">
        <f>IF(X57="","",VLOOKUP(X57,シフト記号表!$D$6:$Z$47,23,FALSE))</f>
        <v/>
      </c>
      <c r="Y59" s="168" t="str">
        <f>IF(Y57="","",VLOOKUP(Y57,シフト記号表!$D$6:$Z$47,23,FALSE))</f>
        <v/>
      </c>
      <c r="Z59" s="168" t="str">
        <f>IF(Z57="","",VLOOKUP(Z57,シフト記号表!$D$6:$Z$47,23,FALSE))</f>
        <v/>
      </c>
      <c r="AA59" s="183" t="str">
        <f>IF(AA57="","",VLOOKUP(AA57,シフト記号表!$D$6:$Z$47,23,FALSE))</f>
        <v/>
      </c>
      <c r="AB59" s="157" t="str">
        <f>IF(AB57="","",VLOOKUP(AB57,シフト記号表!$D$6:$Z$47,23,FALSE))</f>
        <v/>
      </c>
      <c r="AC59" s="168" t="str">
        <f>IF(AC57="","",VLOOKUP(AC57,シフト記号表!$D$6:$Z$47,23,FALSE))</f>
        <v/>
      </c>
      <c r="AD59" s="168" t="str">
        <f>IF(AD57="","",VLOOKUP(AD57,シフト記号表!$D$6:$Z$47,23,FALSE))</f>
        <v/>
      </c>
      <c r="AE59" s="168" t="str">
        <f>IF(AE57="","",VLOOKUP(AE57,シフト記号表!$D$6:$Z$47,23,FALSE))</f>
        <v/>
      </c>
      <c r="AF59" s="168" t="str">
        <f>IF(AF57="","",VLOOKUP(AF57,シフト記号表!$D$6:$Z$47,23,FALSE))</f>
        <v/>
      </c>
      <c r="AG59" s="168" t="str">
        <f>IF(AG57="","",VLOOKUP(AG57,シフト記号表!$D$6:$Z$47,23,FALSE))</f>
        <v/>
      </c>
      <c r="AH59" s="183" t="str">
        <f>IF(AH57="","",VLOOKUP(AH57,シフト記号表!$D$6:$Z$47,23,FALSE))</f>
        <v/>
      </c>
      <c r="AI59" s="157" t="str">
        <f>IF(AI57="","",VLOOKUP(AI57,シフト記号表!$D$6:$Z$47,23,FALSE))</f>
        <v/>
      </c>
      <c r="AJ59" s="168" t="str">
        <f>IF(AJ57="","",VLOOKUP(AJ57,シフト記号表!$D$6:$Z$47,23,FALSE))</f>
        <v/>
      </c>
      <c r="AK59" s="168" t="str">
        <f>IF(AK57="","",VLOOKUP(AK57,シフト記号表!$D$6:$Z$47,23,FALSE))</f>
        <v/>
      </c>
      <c r="AL59" s="168" t="str">
        <f>IF(AL57="","",VLOOKUP(AL57,シフト記号表!$D$6:$Z$47,23,FALSE))</f>
        <v/>
      </c>
      <c r="AM59" s="168" t="str">
        <f>IF(AM57="","",VLOOKUP(AM57,シフト記号表!$D$6:$Z$47,23,FALSE))</f>
        <v/>
      </c>
      <c r="AN59" s="168" t="str">
        <f>IF(AN57="","",VLOOKUP(AN57,シフト記号表!$D$6:$Z$47,23,FALSE))</f>
        <v/>
      </c>
      <c r="AO59" s="183" t="str">
        <f>IF(AO57="","",VLOOKUP(AO57,シフト記号表!$D$6:$Z$47,23,FALSE))</f>
        <v/>
      </c>
      <c r="AP59" s="157" t="str">
        <f>IF(AP57="","",VLOOKUP(AP57,シフト記号表!$D$6:$Z$47,23,FALSE))</f>
        <v/>
      </c>
      <c r="AQ59" s="168" t="str">
        <f>IF(AQ57="","",VLOOKUP(AQ57,シフト記号表!$D$6:$Z$47,23,FALSE))</f>
        <v/>
      </c>
      <c r="AR59" s="168" t="str">
        <f>IF(AR57="","",VLOOKUP(AR57,シフト記号表!$D$6:$Z$47,23,FALSE))</f>
        <v/>
      </c>
      <c r="AS59" s="168" t="str">
        <f>IF(AS57="","",VLOOKUP(AS57,シフト記号表!$D$6:$Z$47,23,FALSE))</f>
        <v/>
      </c>
      <c r="AT59" s="168" t="str">
        <f>IF(AT57="","",VLOOKUP(AT57,シフト記号表!$D$6:$Z$47,23,FALSE))</f>
        <v/>
      </c>
      <c r="AU59" s="168" t="str">
        <f>IF(AU57="","",VLOOKUP(AU57,シフト記号表!$D$6:$Z$47,23,FALSE))</f>
        <v/>
      </c>
      <c r="AV59" s="183" t="str">
        <f>IF(AV57="","",VLOOKUP(AV57,シフト記号表!$D$6:$Z$47,23,FALSE))</f>
        <v/>
      </c>
      <c r="AW59" s="157" t="str">
        <f>IF(AW57="","",VLOOKUP(AW57,シフト記号表!$D$6:$Z$47,23,FALSE))</f>
        <v/>
      </c>
      <c r="AX59" s="168" t="str">
        <f>IF(AX57="","",VLOOKUP(AX57,シフト記号表!$D$6:$Z$47,23,FALSE))</f>
        <v/>
      </c>
      <c r="AY59" s="168" t="str">
        <f>IF(AY57="","",VLOOKUP(AY57,シフト記号表!$D$6:$Z$47,23,FALSE))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IF(U60="","",VLOOKUP(U60,シフト記号表!$D$6:$X$47,21,FALSE))</f>
        <v/>
      </c>
      <c r="V61" s="167" t="str">
        <f>IF(V60="","",VLOOKUP(V60,シフト記号表!$D$6:$X$47,21,FALSE))</f>
        <v/>
      </c>
      <c r="W61" s="167" t="str">
        <f>IF(W60="","",VLOOKUP(W60,シフト記号表!$D$6:$X$47,21,FALSE))</f>
        <v/>
      </c>
      <c r="X61" s="167" t="str">
        <f>IF(X60="","",VLOOKUP(X60,シフト記号表!$D$6:$X$47,21,FALSE))</f>
        <v/>
      </c>
      <c r="Y61" s="167" t="str">
        <f>IF(Y60="","",VLOOKUP(Y60,シフト記号表!$D$6:$X$47,21,FALSE))</f>
        <v/>
      </c>
      <c r="Z61" s="167" t="str">
        <f>IF(Z60="","",VLOOKUP(Z60,シフト記号表!$D$6:$X$47,21,FALSE))</f>
        <v/>
      </c>
      <c r="AA61" s="182" t="str">
        <f>IF(AA60="","",VLOOKUP(AA60,シフト記号表!$D$6:$X$47,21,FALSE))</f>
        <v/>
      </c>
      <c r="AB61" s="156" t="str">
        <f>IF(AB60="","",VLOOKUP(AB60,シフト記号表!$D$6:$X$47,21,FALSE))</f>
        <v/>
      </c>
      <c r="AC61" s="167" t="str">
        <f>IF(AC60="","",VLOOKUP(AC60,シフト記号表!$D$6:$X$47,21,FALSE))</f>
        <v/>
      </c>
      <c r="AD61" s="167" t="str">
        <f>IF(AD60="","",VLOOKUP(AD60,シフト記号表!$D$6:$X$47,21,FALSE))</f>
        <v/>
      </c>
      <c r="AE61" s="167" t="str">
        <f>IF(AE60="","",VLOOKUP(AE60,シフト記号表!$D$6:$X$47,21,FALSE))</f>
        <v/>
      </c>
      <c r="AF61" s="167" t="str">
        <f>IF(AF60="","",VLOOKUP(AF60,シフト記号表!$D$6:$X$47,21,FALSE))</f>
        <v/>
      </c>
      <c r="AG61" s="167" t="str">
        <f>IF(AG60="","",VLOOKUP(AG60,シフト記号表!$D$6:$X$47,21,FALSE))</f>
        <v/>
      </c>
      <c r="AH61" s="182" t="str">
        <f>IF(AH60="","",VLOOKUP(AH60,シフト記号表!$D$6:$X$47,21,FALSE))</f>
        <v/>
      </c>
      <c r="AI61" s="156" t="str">
        <f>IF(AI60="","",VLOOKUP(AI60,シフト記号表!$D$6:$X$47,21,FALSE))</f>
        <v/>
      </c>
      <c r="AJ61" s="167" t="str">
        <f>IF(AJ60="","",VLOOKUP(AJ60,シフト記号表!$D$6:$X$47,21,FALSE))</f>
        <v/>
      </c>
      <c r="AK61" s="167" t="str">
        <f>IF(AK60="","",VLOOKUP(AK60,シフト記号表!$D$6:$X$47,21,FALSE))</f>
        <v/>
      </c>
      <c r="AL61" s="167" t="str">
        <f>IF(AL60="","",VLOOKUP(AL60,シフト記号表!$D$6:$X$47,21,FALSE))</f>
        <v/>
      </c>
      <c r="AM61" s="167" t="str">
        <f>IF(AM60="","",VLOOKUP(AM60,シフト記号表!$D$6:$X$47,21,FALSE))</f>
        <v/>
      </c>
      <c r="AN61" s="167" t="str">
        <f>IF(AN60="","",VLOOKUP(AN60,シフト記号表!$D$6:$X$47,21,FALSE))</f>
        <v/>
      </c>
      <c r="AO61" s="182" t="str">
        <f>IF(AO60="","",VLOOKUP(AO60,シフト記号表!$D$6:$X$47,21,FALSE))</f>
        <v/>
      </c>
      <c r="AP61" s="156" t="str">
        <f>IF(AP60="","",VLOOKUP(AP60,シフト記号表!$D$6:$X$47,21,FALSE))</f>
        <v/>
      </c>
      <c r="AQ61" s="167" t="str">
        <f>IF(AQ60="","",VLOOKUP(AQ60,シフト記号表!$D$6:$X$47,21,FALSE))</f>
        <v/>
      </c>
      <c r="AR61" s="167" t="str">
        <f>IF(AR60="","",VLOOKUP(AR60,シフト記号表!$D$6:$X$47,21,FALSE))</f>
        <v/>
      </c>
      <c r="AS61" s="167" t="str">
        <f>IF(AS60="","",VLOOKUP(AS60,シフト記号表!$D$6:$X$47,21,FALSE))</f>
        <v/>
      </c>
      <c r="AT61" s="167" t="str">
        <f>IF(AT60="","",VLOOKUP(AT60,シフト記号表!$D$6:$X$47,21,FALSE))</f>
        <v/>
      </c>
      <c r="AU61" s="167" t="str">
        <f>IF(AU60="","",VLOOKUP(AU60,シフト記号表!$D$6:$X$47,21,FALSE))</f>
        <v/>
      </c>
      <c r="AV61" s="182" t="str">
        <f>IF(AV60="","",VLOOKUP(AV60,シフト記号表!$D$6:$X$47,21,FALSE))</f>
        <v/>
      </c>
      <c r="AW61" s="156" t="str">
        <f>IF(AW60="","",VLOOKUP(AW60,シフト記号表!$D$6:$X$47,21,FALSE))</f>
        <v/>
      </c>
      <c r="AX61" s="167" t="str">
        <f>IF(AX60="","",VLOOKUP(AX60,シフト記号表!$D$6:$X$47,21,FALSE))</f>
        <v/>
      </c>
      <c r="AY61" s="167" t="str">
        <f>IF(AY60="","",VLOOKUP(AY60,シフト記号表!$D$6:$X$47,21,FALSE))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IF(U60="","",VLOOKUP(U60,シフト記号表!$D$6:$Z$47,23,FALSE))</f>
        <v/>
      </c>
      <c r="V62" s="168" t="str">
        <f>IF(V60="","",VLOOKUP(V60,シフト記号表!$D$6:$Z$47,23,FALSE))</f>
        <v/>
      </c>
      <c r="W62" s="168" t="str">
        <f>IF(W60="","",VLOOKUP(W60,シフト記号表!$D$6:$Z$47,23,FALSE))</f>
        <v/>
      </c>
      <c r="X62" s="168" t="str">
        <f>IF(X60="","",VLOOKUP(X60,シフト記号表!$D$6:$Z$47,23,FALSE))</f>
        <v/>
      </c>
      <c r="Y62" s="168" t="str">
        <f>IF(Y60="","",VLOOKUP(Y60,シフト記号表!$D$6:$Z$47,23,FALSE))</f>
        <v/>
      </c>
      <c r="Z62" s="168" t="str">
        <f>IF(Z60="","",VLOOKUP(Z60,シフト記号表!$D$6:$Z$47,23,FALSE))</f>
        <v/>
      </c>
      <c r="AA62" s="183" t="str">
        <f>IF(AA60="","",VLOOKUP(AA60,シフト記号表!$D$6:$Z$47,23,FALSE))</f>
        <v/>
      </c>
      <c r="AB62" s="157" t="str">
        <f>IF(AB60="","",VLOOKUP(AB60,シフト記号表!$D$6:$Z$47,23,FALSE))</f>
        <v/>
      </c>
      <c r="AC62" s="168" t="str">
        <f>IF(AC60="","",VLOOKUP(AC60,シフト記号表!$D$6:$Z$47,23,FALSE))</f>
        <v/>
      </c>
      <c r="AD62" s="168" t="str">
        <f>IF(AD60="","",VLOOKUP(AD60,シフト記号表!$D$6:$Z$47,23,FALSE))</f>
        <v/>
      </c>
      <c r="AE62" s="168" t="str">
        <f>IF(AE60="","",VLOOKUP(AE60,シフト記号表!$D$6:$Z$47,23,FALSE))</f>
        <v/>
      </c>
      <c r="AF62" s="168" t="str">
        <f>IF(AF60="","",VLOOKUP(AF60,シフト記号表!$D$6:$Z$47,23,FALSE))</f>
        <v/>
      </c>
      <c r="AG62" s="168" t="str">
        <f>IF(AG60="","",VLOOKUP(AG60,シフト記号表!$D$6:$Z$47,23,FALSE))</f>
        <v/>
      </c>
      <c r="AH62" s="183" t="str">
        <f>IF(AH60="","",VLOOKUP(AH60,シフト記号表!$D$6:$Z$47,23,FALSE))</f>
        <v/>
      </c>
      <c r="AI62" s="157" t="str">
        <f>IF(AI60="","",VLOOKUP(AI60,シフト記号表!$D$6:$Z$47,23,FALSE))</f>
        <v/>
      </c>
      <c r="AJ62" s="168" t="str">
        <f>IF(AJ60="","",VLOOKUP(AJ60,シフト記号表!$D$6:$Z$47,23,FALSE))</f>
        <v/>
      </c>
      <c r="AK62" s="168" t="str">
        <f>IF(AK60="","",VLOOKUP(AK60,シフト記号表!$D$6:$Z$47,23,FALSE))</f>
        <v/>
      </c>
      <c r="AL62" s="168" t="str">
        <f>IF(AL60="","",VLOOKUP(AL60,シフト記号表!$D$6:$Z$47,23,FALSE))</f>
        <v/>
      </c>
      <c r="AM62" s="168" t="str">
        <f>IF(AM60="","",VLOOKUP(AM60,シフト記号表!$D$6:$Z$47,23,FALSE))</f>
        <v/>
      </c>
      <c r="AN62" s="168" t="str">
        <f>IF(AN60="","",VLOOKUP(AN60,シフト記号表!$D$6:$Z$47,23,FALSE))</f>
        <v/>
      </c>
      <c r="AO62" s="183" t="str">
        <f>IF(AO60="","",VLOOKUP(AO60,シフト記号表!$D$6:$Z$47,23,FALSE))</f>
        <v/>
      </c>
      <c r="AP62" s="157" t="str">
        <f>IF(AP60="","",VLOOKUP(AP60,シフト記号表!$D$6:$Z$47,23,FALSE))</f>
        <v/>
      </c>
      <c r="AQ62" s="168" t="str">
        <f>IF(AQ60="","",VLOOKUP(AQ60,シフト記号表!$D$6:$Z$47,23,FALSE))</f>
        <v/>
      </c>
      <c r="AR62" s="168" t="str">
        <f>IF(AR60="","",VLOOKUP(AR60,シフト記号表!$D$6:$Z$47,23,FALSE))</f>
        <v/>
      </c>
      <c r="AS62" s="168" t="str">
        <f>IF(AS60="","",VLOOKUP(AS60,シフト記号表!$D$6:$Z$47,23,FALSE))</f>
        <v/>
      </c>
      <c r="AT62" s="168" t="str">
        <f>IF(AT60="","",VLOOKUP(AT60,シフト記号表!$D$6:$Z$47,23,FALSE))</f>
        <v/>
      </c>
      <c r="AU62" s="168" t="str">
        <f>IF(AU60="","",VLOOKUP(AU60,シフト記号表!$D$6:$Z$47,23,FALSE))</f>
        <v/>
      </c>
      <c r="AV62" s="183" t="str">
        <f>IF(AV60="","",VLOOKUP(AV60,シフト記号表!$D$6:$Z$47,23,FALSE))</f>
        <v/>
      </c>
      <c r="AW62" s="157" t="str">
        <f>IF(AW60="","",VLOOKUP(AW60,シフト記号表!$D$6:$Z$47,23,FALSE))</f>
        <v/>
      </c>
      <c r="AX62" s="168" t="str">
        <f>IF(AX60="","",VLOOKUP(AX60,シフト記号表!$D$6:$Z$47,23,FALSE))</f>
        <v/>
      </c>
      <c r="AY62" s="168" t="str">
        <f>IF(AY60="","",VLOOKUP(AY60,シフト記号表!$D$6:$Z$47,23,FALSE))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IF(U63="","",VLOOKUP(U63,シフト記号表!$D$6:$X$47,21,FALSE))</f>
        <v/>
      </c>
      <c r="V64" s="167" t="str">
        <f>IF(V63="","",VLOOKUP(V63,シフト記号表!$D$6:$X$47,21,FALSE))</f>
        <v/>
      </c>
      <c r="W64" s="167" t="str">
        <f>IF(W63="","",VLOOKUP(W63,シフト記号表!$D$6:$X$47,21,FALSE))</f>
        <v/>
      </c>
      <c r="X64" s="167" t="str">
        <f>IF(X63="","",VLOOKUP(X63,シフト記号表!$D$6:$X$47,21,FALSE))</f>
        <v/>
      </c>
      <c r="Y64" s="167" t="str">
        <f>IF(Y63="","",VLOOKUP(Y63,シフト記号表!$D$6:$X$47,21,FALSE))</f>
        <v/>
      </c>
      <c r="Z64" s="167" t="str">
        <f>IF(Z63="","",VLOOKUP(Z63,シフト記号表!$D$6:$X$47,21,FALSE))</f>
        <v/>
      </c>
      <c r="AA64" s="182" t="str">
        <f>IF(AA63="","",VLOOKUP(AA63,シフト記号表!$D$6:$X$47,21,FALSE))</f>
        <v/>
      </c>
      <c r="AB64" s="156" t="str">
        <f>IF(AB63="","",VLOOKUP(AB63,シフト記号表!$D$6:$X$47,21,FALSE))</f>
        <v/>
      </c>
      <c r="AC64" s="167" t="str">
        <f>IF(AC63="","",VLOOKUP(AC63,シフト記号表!$D$6:$X$47,21,FALSE))</f>
        <v/>
      </c>
      <c r="AD64" s="167" t="str">
        <f>IF(AD63="","",VLOOKUP(AD63,シフト記号表!$D$6:$X$47,21,FALSE))</f>
        <v/>
      </c>
      <c r="AE64" s="167" t="str">
        <f>IF(AE63="","",VLOOKUP(AE63,シフト記号表!$D$6:$X$47,21,FALSE))</f>
        <v/>
      </c>
      <c r="AF64" s="167" t="str">
        <f>IF(AF63="","",VLOOKUP(AF63,シフト記号表!$D$6:$X$47,21,FALSE))</f>
        <v/>
      </c>
      <c r="AG64" s="167" t="str">
        <f>IF(AG63="","",VLOOKUP(AG63,シフト記号表!$D$6:$X$47,21,FALSE))</f>
        <v/>
      </c>
      <c r="AH64" s="182" t="str">
        <f>IF(AH63="","",VLOOKUP(AH63,シフト記号表!$D$6:$X$47,21,FALSE))</f>
        <v/>
      </c>
      <c r="AI64" s="156" t="str">
        <f>IF(AI63="","",VLOOKUP(AI63,シフト記号表!$D$6:$X$47,21,FALSE))</f>
        <v/>
      </c>
      <c r="AJ64" s="167" t="str">
        <f>IF(AJ63="","",VLOOKUP(AJ63,シフト記号表!$D$6:$X$47,21,FALSE))</f>
        <v/>
      </c>
      <c r="AK64" s="167" t="str">
        <f>IF(AK63="","",VLOOKUP(AK63,シフト記号表!$D$6:$X$47,21,FALSE))</f>
        <v/>
      </c>
      <c r="AL64" s="167" t="str">
        <f>IF(AL63="","",VLOOKUP(AL63,シフト記号表!$D$6:$X$47,21,FALSE))</f>
        <v/>
      </c>
      <c r="AM64" s="167" t="str">
        <f>IF(AM63="","",VLOOKUP(AM63,シフト記号表!$D$6:$X$47,21,FALSE))</f>
        <v/>
      </c>
      <c r="AN64" s="167" t="str">
        <f>IF(AN63="","",VLOOKUP(AN63,シフト記号表!$D$6:$X$47,21,FALSE))</f>
        <v/>
      </c>
      <c r="AO64" s="182" t="str">
        <f>IF(AO63="","",VLOOKUP(AO63,シフト記号表!$D$6:$X$47,21,FALSE))</f>
        <v/>
      </c>
      <c r="AP64" s="156" t="str">
        <f>IF(AP63="","",VLOOKUP(AP63,シフト記号表!$D$6:$X$47,21,FALSE))</f>
        <v/>
      </c>
      <c r="AQ64" s="167" t="str">
        <f>IF(AQ63="","",VLOOKUP(AQ63,シフト記号表!$D$6:$X$47,21,FALSE))</f>
        <v/>
      </c>
      <c r="AR64" s="167" t="str">
        <f>IF(AR63="","",VLOOKUP(AR63,シフト記号表!$D$6:$X$47,21,FALSE))</f>
        <v/>
      </c>
      <c r="AS64" s="167" t="str">
        <f>IF(AS63="","",VLOOKUP(AS63,シフト記号表!$D$6:$X$47,21,FALSE))</f>
        <v/>
      </c>
      <c r="AT64" s="167" t="str">
        <f>IF(AT63="","",VLOOKUP(AT63,シフト記号表!$D$6:$X$47,21,FALSE))</f>
        <v/>
      </c>
      <c r="AU64" s="167" t="str">
        <f>IF(AU63="","",VLOOKUP(AU63,シフト記号表!$D$6:$X$47,21,FALSE))</f>
        <v/>
      </c>
      <c r="AV64" s="182" t="str">
        <f>IF(AV63="","",VLOOKUP(AV63,シフト記号表!$D$6:$X$47,21,FALSE))</f>
        <v/>
      </c>
      <c r="AW64" s="156" t="str">
        <f>IF(AW63="","",VLOOKUP(AW63,シフト記号表!$D$6:$X$47,21,FALSE))</f>
        <v/>
      </c>
      <c r="AX64" s="167" t="str">
        <f>IF(AX63="","",VLOOKUP(AX63,シフト記号表!$D$6:$X$47,21,FALSE))</f>
        <v/>
      </c>
      <c r="AY64" s="167" t="str">
        <f>IF(AY63="","",VLOOKUP(AY63,シフト記号表!$D$6:$X$47,21,FALSE))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IF(U63="","",VLOOKUP(U63,シフト記号表!$D$6:$Z$47,23,FALSE))</f>
        <v/>
      </c>
      <c r="V65" s="168" t="str">
        <f>IF(V63="","",VLOOKUP(V63,シフト記号表!$D$6:$Z$47,23,FALSE))</f>
        <v/>
      </c>
      <c r="W65" s="168" t="str">
        <f>IF(W63="","",VLOOKUP(W63,シフト記号表!$D$6:$Z$47,23,FALSE))</f>
        <v/>
      </c>
      <c r="X65" s="168" t="str">
        <f>IF(X63="","",VLOOKUP(X63,シフト記号表!$D$6:$Z$47,23,FALSE))</f>
        <v/>
      </c>
      <c r="Y65" s="168" t="str">
        <f>IF(Y63="","",VLOOKUP(Y63,シフト記号表!$D$6:$Z$47,23,FALSE))</f>
        <v/>
      </c>
      <c r="Z65" s="168" t="str">
        <f>IF(Z63="","",VLOOKUP(Z63,シフト記号表!$D$6:$Z$47,23,FALSE))</f>
        <v/>
      </c>
      <c r="AA65" s="183" t="str">
        <f>IF(AA63="","",VLOOKUP(AA63,シフト記号表!$D$6:$Z$47,23,FALSE))</f>
        <v/>
      </c>
      <c r="AB65" s="157" t="str">
        <f>IF(AB63="","",VLOOKUP(AB63,シフト記号表!$D$6:$Z$47,23,FALSE))</f>
        <v/>
      </c>
      <c r="AC65" s="168" t="str">
        <f>IF(AC63="","",VLOOKUP(AC63,シフト記号表!$D$6:$Z$47,23,FALSE))</f>
        <v/>
      </c>
      <c r="AD65" s="168" t="str">
        <f>IF(AD63="","",VLOOKUP(AD63,シフト記号表!$D$6:$Z$47,23,FALSE))</f>
        <v/>
      </c>
      <c r="AE65" s="168" t="str">
        <f>IF(AE63="","",VLOOKUP(AE63,シフト記号表!$D$6:$Z$47,23,FALSE))</f>
        <v/>
      </c>
      <c r="AF65" s="168" t="str">
        <f>IF(AF63="","",VLOOKUP(AF63,シフト記号表!$D$6:$Z$47,23,FALSE))</f>
        <v/>
      </c>
      <c r="AG65" s="168" t="str">
        <f>IF(AG63="","",VLOOKUP(AG63,シフト記号表!$D$6:$Z$47,23,FALSE))</f>
        <v/>
      </c>
      <c r="AH65" s="183" t="str">
        <f>IF(AH63="","",VLOOKUP(AH63,シフト記号表!$D$6:$Z$47,23,FALSE))</f>
        <v/>
      </c>
      <c r="AI65" s="157" t="str">
        <f>IF(AI63="","",VLOOKUP(AI63,シフト記号表!$D$6:$Z$47,23,FALSE))</f>
        <v/>
      </c>
      <c r="AJ65" s="168" t="str">
        <f>IF(AJ63="","",VLOOKUP(AJ63,シフト記号表!$D$6:$Z$47,23,FALSE))</f>
        <v/>
      </c>
      <c r="AK65" s="168" t="str">
        <f>IF(AK63="","",VLOOKUP(AK63,シフト記号表!$D$6:$Z$47,23,FALSE))</f>
        <v/>
      </c>
      <c r="AL65" s="168" t="str">
        <f>IF(AL63="","",VLOOKUP(AL63,シフト記号表!$D$6:$Z$47,23,FALSE))</f>
        <v/>
      </c>
      <c r="AM65" s="168" t="str">
        <f>IF(AM63="","",VLOOKUP(AM63,シフト記号表!$D$6:$Z$47,23,FALSE))</f>
        <v/>
      </c>
      <c r="AN65" s="168" t="str">
        <f>IF(AN63="","",VLOOKUP(AN63,シフト記号表!$D$6:$Z$47,23,FALSE))</f>
        <v/>
      </c>
      <c r="AO65" s="183" t="str">
        <f>IF(AO63="","",VLOOKUP(AO63,シフト記号表!$D$6:$Z$47,23,FALSE))</f>
        <v/>
      </c>
      <c r="AP65" s="157" t="str">
        <f>IF(AP63="","",VLOOKUP(AP63,シフト記号表!$D$6:$Z$47,23,FALSE))</f>
        <v/>
      </c>
      <c r="AQ65" s="168" t="str">
        <f>IF(AQ63="","",VLOOKUP(AQ63,シフト記号表!$D$6:$Z$47,23,FALSE))</f>
        <v/>
      </c>
      <c r="AR65" s="168" t="str">
        <f>IF(AR63="","",VLOOKUP(AR63,シフト記号表!$D$6:$Z$47,23,FALSE))</f>
        <v/>
      </c>
      <c r="AS65" s="168" t="str">
        <f>IF(AS63="","",VLOOKUP(AS63,シフト記号表!$D$6:$Z$47,23,FALSE))</f>
        <v/>
      </c>
      <c r="AT65" s="168" t="str">
        <f>IF(AT63="","",VLOOKUP(AT63,シフト記号表!$D$6:$Z$47,23,FALSE))</f>
        <v/>
      </c>
      <c r="AU65" s="168" t="str">
        <f>IF(AU63="","",VLOOKUP(AU63,シフト記号表!$D$6:$Z$47,23,FALSE))</f>
        <v/>
      </c>
      <c r="AV65" s="183" t="str">
        <f>IF(AV63="","",VLOOKUP(AV63,シフト記号表!$D$6:$Z$47,23,FALSE))</f>
        <v/>
      </c>
      <c r="AW65" s="157" t="str">
        <f>IF(AW63="","",VLOOKUP(AW63,シフト記号表!$D$6:$Z$47,23,FALSE))</f>
        <v/>
      </c>
      <c r="AX65" s="168" t="str">
        <f>IF(AX63="","",VLOOKUP(AX63,シフト記号表!$D$6:$Z$47,23,FALSE))</f>
        <v/>
      </c>
      <c r="AY65" s="168" t="str">
        <f>IF(AY63="","",VLOOKUP(AY63,シフト記号表!$D$6:$Z$47,23,FALSE))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IF(U66="","",VLOOKUP(U66,シフト記号表!$D$6:$X$47,21,FALSE))</f>
        <v/>
      </c>
      <c r="V67" s="167" t="str">
        <f>IF(V66="","",VLOOKUP(V66,シフト記号表!$D$6:$X$47,21,FALSE))</f>
        <v/>
      </c>
      <c r="W67" s="167" t="str">
        <f>IF(W66="","",VLOOKUP(W66,シフト記号表!$D$6:$X$47,21,FALSE))</f>
        <v/>
      </c>
      <c r="X67" s="167" t="str">
        <f>IF(X66="","",VLOOKUP(X66,シフト記号表!$D$6:$X$47,21,FALSE))</f>
        <v/>
      </c>
      <c r="Y67" s="167" t="str">
        <f>IF(Y66="","",VLOOKUP(Y66,シフト記号表!$D$6:$X$47,21,FALSE))</f>
        <v/>
      </c>
      <c r="Z67" s="167" t="str">
        <f>IF(Z66="","",VLOOKUP(Z66,シフト記号表!$D$6:$X$47,21,FALSE))</f>
        <v/>
      </c>
      <c r="AA67" s="182" t="str">
        <f>IF(AA66="","",VLOOKUP(AA66,シフト記号表!$D$6:$X$47,21,FALSE))</f>
        <v/>
      </c>
      <c r="AB67" s="156" t="str">
        <f>IF(AB66="","",VLOOKUP(AB66,シフト記号表!$D$6:$X$47,21,FALSE))</f>
        <v/>
      </c>
      <c r="AC67" s="167" t="str">
        <f>IF(AC66="","",VLOOKUP(AC66,シフト記号表!$D$6:$X$47,21,FALSE))</f>
        <v/>
      </c>
      <c r="AD67" s="167" t="str">
        <f>IF(AD66="","",VLOOKUP(AD66,シフト記号表!$D$6:$X$47,21,FALSE))</f>
        <v/>
      </c>
      <c r="AE67" s="167" t="str">
        <f>IF(AE66="","",VLOOKUP(AE66,シフト記号表!$D$6:$X$47,21,FALSE))</f>
        <v/>
      </c>
      <c r="AF67" s="167" t="str">
        <f>IF(AF66="","",VLOOKUP(AF66,シフト記号表!$D$6:$X$47,21,FALSE))</f>
        <v/>
      </c>
      <c r="AG67" s="167" t="str">
        <f>IF(AG66="","",VLOOKUP(AG66,シフト記号表!$D$6:$X$47,21,FALSE))</f>
        <v/>
      </c>
      <c r="AH67" s="182" t="str">
        <f>IF(AH66="","",VLOOKUP(AH66,シフト記号表!$D$6:$X$47,21,FALSE))</f>
        <v/>
      </c>
      <c r="AI67" s="156" t="str">
        <f>IF(AI66="","",VLOOKUP(AI66,シフト記号表!$D$6:$X$47,21,FALSE))</f>
        <v/>
      </c>
      <c r="AJ67" s="167" t="str">
        <f>IF(AJ66="","",VLOOKUP(AJ66,シフト記号表!$D$6:$X$47,21,FALSE))</f>
        <v/>
      </c>
      <c r="AK67" s="167" t="str">
        <f>IF(AK66="","",VLOOKUP(AK66,シフト記号表!$D$6:$X$47,21,FALSE))</f>
        <v/>
      </c>
      <c r="AL67" s="167" t="str">
        <f>IF(AL66="","",VLOOKUP(AL66,シフト記号表!$D$6:$X$47,21,FALSE))</f>
        <v/>
      </c>
      <c r="AM67" s="167" t="str">
        <f>IF(AM66="","",VLOOKUP(AM66,シフト記号表!$D$6:$X$47,21,FALSE))</f>
        <v/>
      </c>
      <c r="AN67" s="167" t="str">
        <f>IF(AN66="","",VLOOKUP(AN66,シフト記号表!$D$6:$X$47,21,FALSE))</f>
        <v/>
      </c>
      <c r="AO67" s="182" t="str">
        <f>IF(AO66="","",VLOOKUP(AO66,シフト記号表!$D$6:$X$47,21,FALSE))</f>
        <v/>
      </c>
      <c r="AP67" s="156" t="str">
        <f>IF(AP66="","",VLOOKUP(AP66,シフト記号表!$D$6:$X$47,21,FALSE))</f>
        <v/>
      </c>
      <c r="AQ67" s="167" t="str">
        <f>IF(AQ66="","",VLOOKUP(AQ66,シフト記号表!$D$6:$X$47,21,FALSE))</f>
        <v/>
      </c>
      <c r="AR67" s="167" t="str">
        <f>IF(AR66="","",VLOOKUP(AR66,シフト記号表!$D$6:$X$47,21,FALSE))</f>
        <v/>
      </c>
      <c r="AS67" s="167" t="str">
        <f>IF(AS66="","",VLOOKUP(AS66,シフト記号表!$D$6:$X$47,21,FALSE))</f>
        <v/>
      </c>
      <c r="AT67" s="167" t="str">
        <f>IF(AT66="","",VLOOKUP(AT66,シフト記号表!$D$6:$X$47,21,FALSE))</f>
        <v/>
      </c>
      <c r="AU67" s="167" t="str">
        <f>IF(AU66="","",VLOOKUP(AU66,シフト記号表!$D$6:$X$47,21,FALSE))</f>
        <v/>
      </c>
      <c r="AV67" s="182" t="str">
        <f>IF(AV66="","",VLOOKUP(AV66,シフト記号表!$D$6:$X$47,21,FALSE))</f>
        <v/>
      </c>
      <c r="AW67" s="156" t="str">
        <f>IF(AW66="","",VLOOKUP(AW66,シフト記号表!$D$6:$X$47,21,FALSE))</f>
        <v/>
      </c>
      <c r="AX67" s="167" t="str">
        <f>IF(AX66="","",VLOOKUP(AX66,シフト記号表!$D$6:$X$47,21,FALSE))</f>
        <v/>
      </c>
      <c r="AY67" s="167" t="str">
        <f>IF(AY66="","",VLOOKUP(AY66,シフト記号表!$D$6:$X$47,21,FALSE))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285" t="s">
        <v>89</v>
      </c>
      <c r="Q68" s="114"/>
      <c r="R68" s="114"/>
      <c r="S68" s="129"/>
      <c r="T68" s="142"/>
      <c r="U68" s="157" t="str">
        <f>IF(U66="","",VLOOKUP(U66,シフト記号表!$D$6:$Z$47,23,FALSE))</f>
        <v/>
      </c>
      <c r="V68" s="168" t="str">
        <f>IF(V66="","",VLOOKUP(V66,シフト記号表!$D$6:$Z$47,23,FALSE))</f>
        <v/>
      </c>
      <c r="W68" s="168" t="str">
        <f>IF(W66="","",VLOOKUP(W66,シフト記号表!$D$6:$Z$47,23,FALSE))</f>
        <v/>
      </c>
      <c r="X68" s="168" t="str">
        <f>IF(X66="","",VLOOKUP(X66,シフト記号表!$D$6:$Z$47,23,FALSE))</f>
        <v/>
      </c>
      <c r="Y68" s="168" t="str">
        <f>IF(Y66="","",VLOOKUP(Y66,シフト記号表!$D$6:$Z$47,23,FALSE))</f>
        <v/>
      </c>
      <c r="Z68" s="168" t="str">
        <f>IF(Z66="","",VLOOKUP(Z66,シフト記号表!$D$6:$Z$47,23,FALSE))</f>
        <v/>
      </c>
      <c r="AA68" s="183" t="str">
        <f>IF(AA66="","",VLOOKUP(AA66,シフト記号表!$D$6:$Z$47,23,FALSE))</f>
        <v/>
      </c>
      <c r="AB68" s="157" t="str">
        <f>IF(AB66="","",VLOOKUP(AB66,シフト記号表!$D$6:$Z$47,23,FALSE))</f>
        <v/>
      </c>
      <c r="AC68" s="168" t="str">
        <f>IF(AC66="","",VLOOKUP(AC66,シフト記号表!$D$6:$Z$47,23,FALSE))</f>
        <v/>
      </c>
      <c r="AD68" s="168" t="str">
        <f>IF(AD66="","",VLOOKUP(AD66,シフト記号表!$D$6:$Z$47,23,FALSE))</f>
        <v/>
      </c>
      <c r="AE68" s="168" t="str">
        <f>IF(AE66="","",VLOOKUP(AE66,シフト記号表!$D$6:$Z$47,23,FALSE))</f>
        <v/>
      </c>
      <c r="AF68" s="168" t="str">
        <f>IF(AF66="","",VLOOKUP(AF66,シフト記号表!$D$6:$Z$47,23,FALSE))</f>
        <v/>
      </c>
      <c r="AG68" s="168" t="str">
        <f>IF(AG66="","",VLOOKUP(AG66,シフト記号表!$D$6:$Z$47,23,FALSE))</f>
        <v/>
      </c>
      <c r="AH68" s="183" t="str">
        <f>IF(AH66="","",VLOOKUP(AH66,シフト記号表!$D$6:$Z$47,23,FALSE))</f>
        <v/>
      </c>
      <c r="AI68" s="157" t="str">
        <f>IF(AI66="","",VLOOKUP(AI66,シフト記号表!$D$6:$Z$47,23,FALSE))</f>
        <v/>
      </c>
      <c r="AJ68" s="168" t="str">
        <f>IF(AJ66="","",VLOOKUP(AJ66,シフト記号表!$D$6:$Z$47,23,FALSE))</f>
        <v/>
      </c>
      <c r="AK68" s="168" t="str">
        <f>IF(AK66="","",VLOOKUP(AK66,シフト記号表!$D$6:$Z$47,23,FALSE))</f>
        <v/>
      </c>
      <c r="AL68" s="168" t="str">
        <f>IF(AL66="","",VLOOKUP(AL66,シフト記号表!$D$6:$Z$47,23,FALSE))</f>
        <v/>
      </c>
      <c r="AM68" s="168" t="str">
        <f>IF(AM66="","",VLOOKUP(AM66,シフト記号表!$D$6:$Z$47,23,FALSE))</f>
        <v/>
      </c>
      <c r="AN68" s="168" t="str">
        <f>IF(AN66="","",VLOOKUP(AN66,シフト記号表!$D$6:$Z$47,23,FALSE))</f>
        <v/>
      </c>
      <c r="AO68" s="183" t="str">
        <f>IF(AO66="","",VLOOKUP(AO66,シフト記号表!$D$6:$Z$47,23,FALSE))</f>
        <v/>
      </c>
      <c r="AP68" s="157" t="str">
        <f>IF(AP66="","",VLOOKUP(AP66,シフト記号表!$D$6:$Z$47,23,FALSE))</f>
        <v/>
      </c>
      <c r="AQ68" s="168" t="str">
        <f>IF(AQ66="","",VLOOKUP(AQ66,シフト記号表!$D$6:$Z$47,23,FALSE))</f>
        <v/>
      </c>
      <c r="AR68" s="168" t="str">
        <f>IF(AR66="","",VLOOKUP(AR66,シフト記号表!$D$6:$Z$47,23,FALSE))</f>
        <v/>
      </c>
      <c r="AS68" s="168" t="str">
        <f>IF(AS66="","",VLOOKUP(AS66,シフト記号表!$D$6:$Z$47,23,FALSE))</f>
        <v/>
      </c>
      <c r="AT68" s="168" t="str">
        <f>IF(AT66="","",VLOOKUP(AT66,シフト記号表!$D$6:$Z$47,23,FALSE))</f>
        <v/>
      </c>
      <c r="AU68" s="168" t="str">
        <f>IF(AU66="","",VLOOKUP(AU66,シフト記号表!$D$6:$Z$47,23,FALSE))</f>
        <v/>
      </c>
      <c r="AV68" s="183" t="str">
        <f>IF(AV66="","",VLOOKUP(AV66,シフト記号表!$D$6:$Z$47,23,FALSE))</f>
        <v/>
      </c>
      <c r="AW68" s="157" t="str">
        <f>IF(AW66="","",VLOOKUP(AW66,シフト記号表!$D$6:$Z$47,23,FALSE))</f>
        <v/>
      </c>
      <c r="AX68" s="168" t="str">
        <f>IF(AX66="","",VLOOKUP(AX66,シフト記号表!$D$6:$Z$47,23,FALSE))</f>
        <v/>
      </c>
      <c r="AY68" s="168" t="str">
        <f>IF(AY66="","",VLOOKUP(AY66,シフト記号表!$D$6:$Z$47,23,FALSE))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5"/>
      <c r="T70" s="138"/>
      <c r="U70" s="156" t="str">
        <f>IF(U69="","",VLOOKUP(U69,シフト記号表!$D$6:$X$47,21,FALSE))</f>
        <v/>
      </c>
      <c r="V70" s="167" t="str">
        <f>IF(V69="","",VLOOKUP(V69,シフト記号表!$D$6:$X$47,21,FALSE))</f>
        <v/>
      </c>
      <c r="W70" s="167" t="str">
        <f>IF(W69="","",VLOOKUP(W69,シフト記号表!$D$6:$X$47,21,FALSE))</f>
        <v/>
      </c>
      <c r="X70" s="167" t="str">
        <f>IF(X69="","",VLOOKUP(X69,シフト記号表!$D$6:$X$47,21,FALSE))</f>
        <v/>
      </c>
      <c r="Y70" s="167" t="str">
        <f>IF(Y69="","",VLOOKUP(Y69,シフト記号表!$D$6:$X$47,21,FALSE))</f>
        <v/>
      </c>
      <c r="Z70" s="167" t="str">
        <f>IF(Z69="","",VLOOKUP(Z69,シフト記号表!$D$6:$X$47,21,FALSE))</f>
        <v/>
      </c>
      <c r="AA70" s="182" t="str">
        <f>IF(AA69="","",VLOOKUP(AA69,シフト記号表!$D$6:$X$47,21,FALSE))</f>
        <v/>
      </c>
      <c r="AB70" s="156" t="str">
        <f>IF(AB69="","",VLOOKUP(AB69,シフト記号表!$D$6:$X$47,21,FALSE))</f>
        <v/>
      </c>
      <c r="AC70" s="167" t="str">
        <f>IF(AC69="","",VLOOKUP(AC69,シフト記号表!$D$6:$X$47,21,FALSE))</f>
        <v/>
      </c>
      <c r="AD70" s="167" t="str">
        <f>IF(AD69="","",VLOOKUP(AD69,シフト記号表!$D$6:$X$47,21,FALSE))</f>
        <v/>
      </c>
      <c r="AE70" s="167" t="str">
        <f>IF(AE69="","",VLOOKUP(AE69,シフト記号表!$D$6:$X$47,21,FALSE))</f>
        <v/>
      </c>
      <c r="AF70" s="167" t="str">
        <f>IF(AF69="","",VLOOKUP(AF69,シフト記号表!$D$6:$X$47,21,FALSE))</f>
        <v/>
      </c>
      <c r="AG70" s="167" t="str">
        <f>IF(AG69="","",VLOOKUP(AG69,シフト記号表!$D$6:$X$47,21,FALSE))</f>
        <v/>
      </c>
      <c r="AH70" s="182" t="str">
        <f>IF(AH69="","",VLOOKUP(AH69,シフト記号表!$D$6:$X$47,21,FALSE))</f>
        <v/>
      </c>
      <c r="AI70" s="156" t="str">
        <f>IF(AI69="","",VLOOKUP(AI69,シフト記号表!$D$6:$X$47,21,FALSE))</f>
        <v/>
      </c>
      <c r="AJ70" s="167" t="str">
        <f>IF(AJ69="","",VLOOKUP(AJ69,シフト記号表!$D$6:$X$47,21,FALSE))</f>
        <v/>
      </c>
      <c r="AK70" s="167" t="str">
        <f>IF(AK69="","",VLOOKUP(AK69,シフト記号表!$D$6:$X$47,21,FALSE))</f>
        <v/>
      </c>
      <c r="AL70" s="167" t="str">
        <f>IF(AL69="","",VLOOKUP(AL69,シフト記号表!$D$6:$X$47,21,FALSE))</f>
        <v/>
      </c>
      <c r="AM70" s="167" t="str">
        <f>IF(AM69="","",VLOOKUP(AM69,シフト記号表!$D$6:$X$47,21,FALSE))</f>
        <v/>
      </c>
      <c r="AN70" s="167" t="str">
        <f>IF(AN69="","",VLOOKUP(AN69,シフト記号表!$D$6:$X$47,21,FALSE))</f>
        <v/>
      </c>
      <c r="AO70" s="182" t="str">
        <f>IF(AO69="","",VLOOKUP(AO69,シフト記号表!$D$6:$X$47,21,FALSE))</f>
        <v/>
      </c>
      <c r="AP70" s="156" t="str">
        <f>IF(AP69="","",VLOOKUP(AP69,シフト記号表!$D$6:$X$47,21,FALSE))</f>
        <v/>
      </c>
      <c r="AQ70" s="167" t="str">
        <f>IF(AQ69="","",VLOOKUP(AQ69,シフト記号表!$D$6:$X$47,21,FALSE))</f>
        <v/>
      </c>
      <c r="AR70" s="167" t="str">
        <f>IF(AR69="","",VLOOKUP(AR69,シフト記号表!$D$6:$X$47,21,FALSE))</f>
        <v/>
      </c>
      <c r="AS70" s="167" t="str">
        <f>IF(AS69="","",VLOOKUP(AS69,シフト記号表!$D$6:$X$47,21,FALSE))</f>
        <v/>
      </c>
      <c r="AT70" s="167" t="str">
        <f>IF(AT69="","",VLOOKUP(AT69,シフト記号表!$D$6:$X$47,21,FALSE))</f>
        <v/>
      </c>
      <c r="AU70" s="167" t="str">
        <f>IF(AU69="","",VLOOKUP(AU69,シフト記号表!$D$6:$X$47,21,FALSE))</f>
        <v/>
      </c>
      <c r="AV70" s="182" t="str">
        <f>IF(AV69="","",VLOOKUP(AV69,シフト記号表!$D$6:$X$47,21,FALSE))</f>
        <v/>
      </c>
      <c r="AW70" s="156" t="str">
        <f>IF(AW69="","",VLOOKUP(AW69,シフト記号表!$D$6:$X$47,21,FALSE))</f>
        <v/>
      </c>
      <c r="AX70" s="167" t="str">
        <f>IF(AX69="","",VLOOKUP(AX69,シフト記号表!$D$6:$X$47,21,FALSE))</f>
        <v/>
      </c>
      <c r="AY70" s="167" t="str">
        <f>IF(AY69="","",VLOOKUP(AY69,シフト記号表!$D$6:$X$47,21,FALSE))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285" t="s">
        <v>89</v>
      </c>
      <c r="Q71" s="114"/>
      <c r="R71" s="114"/>
      <c r="S71" s="129"/>
      <c r="T71" s="142"/>
      <c r="U71" s="157" t="str">
        <f>IF(U69="","",VLOOKUP(U69,シフト記号表!$D$6:$Z$47,23,FALSE))</f>
        <v/>
      </c>
      <c r="V71" s="168" t="str">
        <f>IF(V69="","",VLOOKUP(V69,シフト記号表!$D$6:$Z$47,23,FALSE))</f>
        <v/>
      </c>
      <c r="W71" s="168" t="str">
        <f>IF(W69="","",VLOOKUP(W69,シフト記号表!$D$6:$Z$47,23,FALSE))</f>
        <v/>
      </c>
      <c r="X71" s="168" t="str">
        <f>IF(X69="","",VLOOKUP(X69,シフト記号表!$D$6:$Z$47,23,FALSE))</f>
        <v/>
      </c>
      <c r="Y71" s="168" t="str">
        <f>IF(Y69="","",VLOOKUP(Y69,シフト記号表!$D$6:$Z$47,23,FALSE))</f>
        <v/>
      </c>
      <c r="Z71" s="168" t="str">
        <f>IF(Z69="","",VLOOKUP(Z69,シフト記号表!$D$6:$Z$47,23,FALSE))</f>
        <v/>
      </c>
      <c r="AA71" s="183" t="str">
        <f>IF(AA69="","",VLOOKUP(AA69,シフト記号表!$D$6:$Z$47,23,FALSE))</f>
        <v/>
      </c>
      <c r="AB71" s="157" t="str">
        <f>IF(AB69="","",VLOOKUP(AB69,シフト記号表!$D$6:$Z$47,23,FALSE))</f>
        <v/>
      </c>
      <c r="AC71" s="168" t="str">
        <f>IF(AC69="","",VLOOKUP(AC69,シフト記号表!$D$6:$Z$47,23,FALSE))</f>
        <v/>
      </c>
      <c r="AD71" s="168" t="str">
        <f>IF(AD69="","",VLOOKUP(AD69,シフト記号表!$D$6:$Z$47,23,FALSE))</f>
        <v/>
      </c>
      <c r="AE71" s="168" t="str">
        <f>IF(AE69="","",VLOOKUP(AE69,シフト記号表!$D$6:$Z$47,23,FALSE))</f>
        <v/>
      </c>
      <c r="AF71" s="168" t="str">
        <f>IF(AF69="","",VLOOKUP(AF69,シフト記号表!$D$6:$Z$47,23,FALSE))</f>
        <v/>
      </c>
      <c r="AG71" s="168" t="str">
        <f>IF(AG69="","",VLOOKUP(AG69,シフト記号表!$D$6:$Z$47,23,FALSE))</f>
        <v/>
      </c>
      <c r="AH71" s="183" t="str">
        <f>IF(AH69="","",VLOOKUP(AH69,シフト記号表!$D$6:$Z$47,23,FALSE))</f>
        <v/>
      </c>
      <c r="AI71" s="157" t="str">
        <f>IF(AI69="","",VLOOKUP(AI69,シフト記号表!$D$6:$Z$47,23,FALSE))</f>
        <v/>
      </c>
      <c r="AJ71" s="168" t="str">
        <f>IF(AJ69="","",VLOOKUP(AJ69,シフト記号表!$D$6:$Z$47,23,FALSE))</f>
        <v/>
      </c>
      <c r="AK71" s="168" t="str">
        <f>IF(AK69="","",VLOOKUP(AK69,シフト記号表!$D$6:$Z$47,23,FALSE))</f>
        <v/>
      </c>
      <c r="AL71" s="168" t="str">
        <f>IF(AL69="","",VLOOKUP(AL69,シフト記号表!$D$6:$Z$47,23,FALSE))</f>
        <v/>
      </c>
      <c r="AM71" s="168" t="str">
        <f>IF(AM69="","",VLOOKUP(AM69,シフト記号表!$D$6:$Z$47,23,FALSE))</f>
        <v/>
      </c>
      <c r="AN71" s="168" t="str">
        <f>IF(AN69="","",VLOOKUP(AN69,シフト記号表!$D$6:$Z$47,23,FALSE))</f>
        <v/>
      </c>
      <c r="AO71" s="183" t="str">
        <f>IF(AO69="","",VLOOKUP(AO69,シフト記号表!$D$6:$Z$47,23,FALSE))</f>
        <v/>
      </c>
      <c r="AP71" s="157" t="str">
        <f>IF(AP69="","",VLOOKUP(AP69,シフト記号表!$D$6:$Z$47,23,FALSE))</f>
        <v/>
      </c>
      <c r="AQ71" s="168" t="str">
        <f>IF(AQ69="","",VLOOKUP(AQ69,シフト記号表!$D$6:$Z$47,23,FALSE))</f>
        <v/>
      </c>
      <c r="AR71" s="168" t="str">
        <f>IF(AR69="","",VLOOKUP(AR69,シフト記号表!$D$6:$Z$47,23,FALSE))</f>
        <v/>
      </c>
      <c r="AS71" s="168" t="str">
        <f>IF(AS69="","",VLOOKUP(AS69,シフト記号表!$D$6:$Z$47,23,FALSE))</f>
        <v/>
      </c>
      <c r="AT71" s="168" t="str">
        <f>IF(AT69="","",VLOOKUP(AT69,シフト記号表!$D$6:$Z$47,23,FALSE))</f>
        <v/>
      </c>
      <c r="AU71" s="168" t="str">
        <f>IF(AU69="","",VLOOKUP(AU69,シフト記号表!$D$6:$Z$47,23,FALSE))</f>
        <v/>
      </c>
      <c r="AV71" s="183" t="str">
        <f>IF(AV69="","",VLOOKUP(AV69,シフト記号表!$D$6:$Z$47,23,FALSE))</f>
        <v/>
      </c>
      <c r="AW71" s="157" t="str">
        <f>IF(AW69="","",VLOOKUP(AW69,シフト記号表!$D$6:$Z$47,23,FALSE))</f>
        <v/>
      </c>
      <c r="AX71" s="168" t="str">
        <f>IF(AX69="","",VLOOKUP(AX69,シフト記号表!$D$6:$Z$47,23,FALSE))</f>
        <v/>
      </c>
      <c r="AY71" s="168" t="str">
        <f>IF(AY69="","",VLOOKUP(AY69,シフト記号表!$D$6:$Z$47,23,FALSE))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5"/>
      <c r="T73" s="138"/>
      <c r="U73" s="156" t="str">
        <f>IF(U72="","",VLOOKUP(U72,シフト記号表!$D$6:$X$47,21,FALSE))</f>
        <v/>
      </c>
      <c r="V73" s="167" t="str">
        <f>IF(V72="","",VLOOKUP(V72,シフト記号表!$D$6:$X$47,21,FALSE))</f>
        <v/>
      </c>
      <c r="W73" s="167" t="str">
        <f>IF(W72="","",VLOOKUP(W72,シフト記号表!$D$6:$X$47,21,FALSE))</f>
        <v/>
      </c>
      <c r="X73" s="167" t="str">
        <f>IF(X72="","",VLOOKUP(X72,シフト記号表!$D$6:$X$47,21,FALSE))</f>
        <v/>
      </c>
      <c r="Y73" s="167" t="str">
        <f>IF(Y72="","",VLOOKUP(Y72,シフト記号表!$D$6:$X$47,21,FALSE))</f>
        <v/>
      </c>
      <c r="Z73" s="167" t="str">
        <f>IF(Z72="","",VLOOKUP(Z72,シフト記号表!$D$6:$X$47,21,FALSE))</f>
        <v/>
      </c>
      <c r="AA73" s="182" t="str">
        <f>IF(AA72="","",VLOOKUP(AA72,シフト記号表!$D$6:$X$47,21,FALSE))</f>
        <v/>
      </c>
      <c r="AB73" s="156" t="str">
        <f>IF(AB72="","",VLOOKUP(AB72,シフト記号表!$D$6:$X$47,21,FALSE))</f>
        <v/>
      </c>
      <c r="AC73" s="167" t="str">
        <f>IF(AC72="","",VLOOKUP(AC72,シフト記号表!$D$6:$X$47,21,FALSE))</f>
        <v/>
      </c>
      <c r="AD73" s="167" t="str">
        <f>IF(AD72="","",VLOOKUP(AD72,シフト記号表!$D$6:$X$47,21,FALSE))</f>
        <v/>
      </c>
      <c r="AE73" s="167" t="str">
        <f>IF(AE72="","",VLOOKUP(AE72,シフト記号表!$D$6:$X$47,21,FALSE))</f>
        <v/>
      </c>
      <c r="AF73" s="167" t="str">
        <f>IF(AF72="","",VLOOKUP(AF72,シフト記号表!$D$6:$X$47,21,FALSE))</f>
        <v/>
      </c>
      <c r="AG73" s="167" t="str">
        <f>IF(AG72="","",VLOOKUP(AG72,シフト記号表!$D$6:$X$47,21,FALSE))</f>
        <v/>
      </c>
      <c r="AH73" s="182" t="str">
        <f>IF(AH72="","",VLOOKUP(AH72,シフト記号表!$D$6:$X$47,21,FALSE))</f>
        <v/>
      </c>
      <c r="AI73" s="156" t="str">
        <f>IF(AI72="","",VLOOKUP(AI72,シフト記号表!$D$6:$X$47,21,FALSE))</f>
        <v/>
      </c>
      <c r="AJ73" s="167" t="str">
        <f>IF(AJ72="","",VLOOKUP(AJ72,シフト記号表!$D$6:$X$47,21,FALSE))</f>
        <v/>
      </c>
      <c r="AK73" s="167" t="str">
        <f>IF(AK72="","",VLOOKUP(AK72,シフト記号表!$D$6:$X$47,21,FALSE))</f>
        <v/>
      </c>
      <c r="AL73" s="167" t="str">
        <f>IF(AL72="","",VLOOKUP(AL72,シフト記号表!$D$6:$X$47,21,FALSE))</f>
        <v/>
      </c>
      <c r="AM73" s="167" t="str">
        <f>IF(AM72="","",VLOOKUP(AM72,シフト記号表!$D$6:$X$47,21,FALSE))</f>
        <v/>
      </c>
      <c r="AN73" s="167" t="str">
        <f>IF(AN72="","",VLOOKUP(AN72,シフト記号表!$D$6:$X$47,21,FALSE))</f>
        <v/>
      </c>
      <c r="AO73" s="182" t="str">
        <f>IF(AO72="","",VLOOKUP(AO72,シフト記号表!$D$6:$X$47,21,FALSE))</f>
        <v/>
      </c>
      <c r="AP73" s="156" t="str">
        <f>IF(AP72="","",VLOOKUP(AP72,シフト記号表!$D$6:$X$47,21,FALSE))</f>
        <v/>
      </c>
      <c r="AQ73" s="167" t="str">
        <f>IF(AQ72="","",VLOOKUP(AQ72,シフト記号表!$D$6:$X$47,21,FALSE))</f>
        <v/>
      </c>
      <c r="AR73" s="167" t="str">
        <f>IF(AR72="","",VLOOKUP(AR72,シフト記号表!$D$6:$X$47,21,FALSE))</f>
        <v/>
      </c>
      <c r="AS73" s="167" t="str">
        <f>IF(AS72="","",VLOOKUP(AS72,シフト記号表!$D$6:$X$47,21,FALSE))</f>
        <v/>
      </c>
      <c r="AT73" s="167" t="str">
        <f>IF(AT72="","",VLOOKUP(AT72,シフト記号表!$D$6:$X$47,21,FALSE))</f>
        <v/>
      </c>
      <c r="AU73" s="167" t="str">
        <f>IF(AU72="","",VLOOKUP(AU72,シフト記号表!$D$6:$X$47,21,FALSE))</f>
        <v/>
      </c>
      <c r="AV73" s="182" t="str">
        <f>IF(AV72="","",VLOOKUP(AV72,シフト記号表!$D$6:$X$47,21,FALSE))</f>
        <v/>
      </c>
      <c r="AW73" s="156" t="str">
        <f>IF(AW72="","",VLOOKUP(AW72,シフト記号表!$D$6:$X$47,21,FALSE))</f>
        <v/>
      </c>
      <c r="AX73" s="167" t="str">
        <f>IF(AX72="","",VLOOKUP(AX72,シフト記号表!$D$6:$X$47,21,FALSE))</f>
        <v/>
      </c>
      <c r="AY73" s="167" t="str">
        <f>IF(AY72="","",VLOOKUP(AY72,シフト記号表!$D$6:$X$47,21,FALSE))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285" t="s">
        <v>89</v>
      </c>
      <c r="Q74" s="114"/>
      <c r="R74" s="114"/>
      <c r="S74" s="129"/>
      <c r="T74" s="142"/>
      <c r="U74" s="157" t="str">
        <f>IF(U72="","",VLOOKUP(U72,シフト記号表!$D$6:$Z$47,23,FALSE))</f>
        <v/>
      </c>
      <c r="V74" s="168" t="str">
        <f>IF(V72="","",VLOOKUP(V72,シフト記号表!$D$6:$Z$47,23,FALSE))</f>
        <v/>
      </c>
      <c r="W74" s="168" t="str">
        <f>IF(W72="","",VLOOKUP(W72,シフト記号表!$D$6:$Z$47,23,FALSE))</f>
        <v/>
      </c>
      <c r="X74" s="168" t="str">
        <f>IF(X72="","",VLOOKUP(X72,シフト記号表!$D$6:$Z$47,23,FALSE))</f>
        <v/>
      </c>
      <c r="Y74" s="168" t="str">
        <f>IF(Y72="","",VLOOKUP(Y72,シフト記号表!$D$6:$Z$47,23,FALSE))</f>
        <v/>
      </c>
      <c r="Z74" s="168" t="str">
        <f>IF(Z72="","",VLOOKUP(Z72,シフト記号表!$D$6:$Z$47,23,FALSE))</f>
        <v/>
      </c>
      <c r="AA74" s="183" t="str">
        <f>IF(AA72="","",VLOOKUP(AA72,シフト記号表!$D$6:$Z$47,23,FALSE))</f>
        <v/>
      </c>
      <c r="AB74" s="157" t="str">
        <f>IF(AB72="","",VLOOKUP(AB72,シフト記号表!$D$6:$Z$47,23,FALSE))</f>
        <v/>
      </c>
      <c r="AC74" s="168" t="str">
        <f>IF(AC72="","",VLOOKUP(AC72,シフト記号表!$D$6:$Z$47,23,FALSE))</f>
        <v/>
      </c>
      <c r="AD74" s="168" t="str">
        <f>IF(AD72="","",VLOOKUP(AD72,シフト記号表!$D$6:$Z$47,23,FALSE))</f>
        <v/>
      </c>
      <c r="AE74" s="168" t="str">
        <f>IF(AE72="","",VLOOKUP(AE72,シフト記号表!$D$6:$Z$47,23,FALSE))</f>
        <v/>
      </c>
      <c r="AF74" s="168" t="str">
        <f>IF(AF72="","",VLOOKUP(AF72,シフト記号表!$D$6:$Z$47,23,FALSE))</f>
        <v/>
      </c>
      <c r="AG74" s="168" t="str">
        <f>IF(AG72="","",VLOOKUP(AG72,シフト記号表!$D$6:$Z$47,23,FALSE))</f>
        <v/>
      </c>
      <c r="AH74" s="183" t="str">
        <f>IF(AH72="","",VLOOKUP(AH72,シフト記号表!$D$6:$Z$47,23,FALSE))</f>
        <v/>
      </c>
      <c r="AI74" s="157" t="str">
        <f>IF(AI72="","",VLOOKUP(AI72,シフト記号表!$D$6:$Z$47,23,FALSE))</f>
        <v/>
      </c>
      <c r="AJ74" s="168" t="str">
        <f>IF(AJ72="","",VLOOKUP(AJ72,シフト記号表!$D$6:$Z$47,23,FALSE))</f>
        <v/>
      </c>
      <c r="AK74" s="168" t="str">
        <f>IF(AK72="","",VLOOKUP(AK72,シフト記号表!$D$6:$Z$47,23,FALSE))</f>
        <v/>
      </c>
      <c r="AL74" s="168" t="str">
        <f>IF(AL72="","",VLOOKUP(AL72,シフト記号表!$D$6:$Z$47,23,FALSE))</f>
        <v/>
      </c>
      <c r="AM74" s="168" t="str">
        <f>IF(AM72="","",VLOOKUP(AM72,シフト記号表!$D$6:$Z$47,23,FALSE))</f>
        <v/>
      </c>
      <c r="AN74" s="168" t="str">
        <f>IF(AN72="","",VLOOKUP(AN72,シフト記号表!$D$6:$Z$47,23,FALSE))</f>
        <v/>
      </c>
      <c r="AO74" s="183" t="str">
        <f>IF(AO72="","",VLOOKUP(AO72,シフト記号表!$D$6:$Z$47,23,FALSE))</f>
        <v/>
      </c>
      <c r="AP74" s="157" t="str">
        <f>IF(AP72="","",VLOOKUP(AP72,シフト記号表!$D$6:$Z$47,23,FALSE))</f>
        <v/>
      </c>
      <c r="AQ74" s="168" t="str">
        <f>IF(AQ72="","",VLOOKUP(AQ72,シフト記号表!$D$6:$Z$47,23,FALSE))</f>
        <v/>
      </c>
      <c r="AR74" s="168" t="str">
        <f>IF(AR72="","",VLOOKUP(AR72,シフト記号表!$D$6:$Z$47,23,FALSE))</f>
        <v/>
      </c>
      <c r="AS74" s="168" t="str">
        <f>IF(AS72="","",VLOOKUP(AS72,シフト記号表!$D$6:$Z$47,23,FALSE))</f>
        <v/>
      </c>
      <c r="AT74" s="168" t="str">
        <f>IF(AT72="","",VLOOKUP(AT72,シフト記号表!$D$6:$Z$47,23,FALSE))</f>
        <v/>
      </c>
      <c r="AU74" s="168" t="str">
        <f>IF(AU72="","",VLOOKUP(AU72,シフト記号表!$D$6:$Z$47,23,FALSE))</f>
        <v/>
      </c>
      <c r="AV74" s="183" t="str">
        <f>IF(AV72="","",VLOOKUP(AV72,シフト記号表!$D$6:$Z$47,23,FALSE))</f>
        <v/>
      </c>
      <c r="AW74" s="157" t="str">
        <f>IF(AW72="","",VLOOKUP(AW72,シフト記号表!$D$6:$Z$47,23,FALSE))</f>
        <v/>
      </c>
      <c r="AX74" s="168" t="str">
        <f>IF(AX72="","",VLOOKUP(AX72,シフト記号表!$D$6:$Z$47,23,FALSE))</f>
        <v/>
      </c>
      <c r="AY74" s="168" t="str">
        <f>IF(AY72="","",VLOOKUP(AY72,シフト記号表!$D$6:$Z$47,23,FALSE))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5"/>
      <c r="T76" s="138"/>
      <c r="U76" s="156" t="str">
        <f>IF(U75="","",VLOOKUP(U75,シフト記号表!$D$6:$X$47,21,FALSE))</f>
        <v/>
      </c>
      <c r="V76" s="167" t="str">
        <f>IF(V75="","",VLOOKUP(V75,シフト記号表!$D$6:$X$47,21,FALSE))</f>
        <v/>
      </c>
      <c r="W76" s="167" t="str">
        <f>IF(W75="","",VLOOKUP(W75,シフト記号表!$D$6:$X$47,21,FALSE))</f>
        <v/>
      </c>
      <c r="X76" s="167" t="str">
        <f>IF(X75="","",VLOOKUP(X75,シフト記号表!$D$6:$X$47,21,FALSE))</f>
        <v/>
      </c>
      <c r="Y76" s="167" t="str">
        <f>IF(Y75="","",VLOOKUP(Y75,シフト記号表!$D$6:$X$47,21,FALSE))</f>
        <v/>
      </c>
      <c r="Z76" s="167" t="str">
        <f>IF(Z75="","",VLOOKUP(Z75,シフト記号表!$D$6:$X$47,21,FALSE))</f>
        <v/>
      </c>
      <c r="AA76" s="182" t="str">
        <f>IF(AA75="","",VLOOKUP(AA75,シフト記号表!$D$6:$X$47,21,FALSE))</f>
        <v/>
      </c>
      <c r="AB76" s="156" t="str">
        <f>IF(AB75="","",VLOOKUP(AB75,シフト記号表!$D$6:$X$47,21,FALSE))</f>
        <v/>
      </c>
      <c r="AC76" s="167" t="str">
        <f>IF(AC75="","",VLOOKUP(AC75,シフト記号表!$D$6:$X$47,21,FALSE))</f>
        <v/>
      </c>
      <c r="AD76" s="167" t="str">
        <f>IF(AD75="","",VLOOKUP(AD75,シフト記号表!$D$6:$X$47,21,FALSE))</f>
        <v/>
      </c>
      <c r="AE76" s="167" t="str">
        <f>IF(AE75="","",VLOOKUP(AE75,シフト記号表!$D$6:$X$47,21,FALSE))</f>
        <v/>
      </c>
      <c r="AF76" s="167" t="str">
        <f>IF(AF75="","",VLOOKUP(AF75,シフト記号表!$D$6:$X$47,21,FALSE))</f>
        <v/>
      </c>
      <c r="AG76" s="167" t="str">
        <f>IF(AG75="","",VLOOKUP(AG75,シフト記号表!$D$6:$X$47,21,FALSE))</f>
        <v/>
      </c>
      <c r="AH76" s="182" t="str">
        <f>IF(AH75="","",VLOOKUP(AH75,シフト記号表!$D$6:$X$47,21,FALSE))</f>
        <v/>
      </c>
      <c r="AI76" s="156" t="str">
        <f>IF(AI75="","",VLOOKUP(AI75,シフト記号表!$D$6:$X$47,21,FALSE))</f>
        <v/>
      </c>
      <c r="AJ76" s="167" t="str">
        <f>IF(AJ75="","",VLOOKUP(AJ75,シフト記号表!$D$6:$X$47,21,FALSE))</f>
        <v/>
      </c>
      <c r="AK76" s="167" t="str">
        <f>IF(AK75="","",VLOOKUP(AK75,シフト記号表!$D$6:$X$47,21,FALSE))</f>
        <v/>
      </c>
      <c r="AL76" s="167" t="str">
        <f>IF(AL75="","",VLOOKUP(AL75,シフト記号表!$D$6:$X$47,21,FALSE))</f>
        <v/>
      </c>
      <c r="AM76" s="167" t="str">
        <f>IF(AM75="","",VLOOKUP(AM75,シフト記号表!$D$6:$X$47,21,FALSE))</f>
        <v/>
      </c>
      <c r="AN76" s="167" t="str">
        <f>IF(AN75="","",VLOOKUP(AN75,シフト記号表!$D$6:$X$47,21,FALSE))</f>
        <v/>
      </c>
      <c r="AO76" s="182" t="str">
        <f>IF(AO75="","",VLOOKUP(AO75,シフト記号表!$D$6:$X$47,21,FALSE))</f>
        <v/>
      </c>
      <c r="AP76" s="156" t="str">
        <f>IF(AP75="","",VLOOKUP(AP75,シフト記号表!$D$6:$X$47,21,FALSE))</f>
        <v/>
      </c>
      <c r="AQ76" s="167" t="str">
        <f>IF(AQ75="","",VLOOKUP(AQ75,シフト記号表!$D$6:$X$47,21,FALSE))</f>
        <v/>
      </c>
      <c r="AR76" s="167" t="str">
        <f>IF(AR75="","",VLOOKUP(AR75,シフト記号表!$D$6:$X$47,21,FALSE))</f>
        <v/>
      </c>
      <c r="AS76" s="167" t="str">
        <f>IF(AS75="","",VLOOKUP(AS75,シフト記号表!$D$6:$X$47,21,FALSE))</f>
        <v/>
      </c>
      <c r="AT76" s="167" t="str">
        <f>IF(AT75="","",VLOOKUP(AT75,シフト記号表!$D$6:$X$47,21,FALSE))</f>
        <v/>
      </c>
      <c r="AU76" s="167" t="str">
        <f>IF(AU75="","",VLOOKUP(AU75,シフト記号表!$D$6:$X$47,21,FALSE))</f>
        <v/>
      </c>
      <c r="AV76" s="182" t="str">
        <f>IF(AV75="","",VLOOKUP(AV75,シフト記号表!$D$6:$X$47,21,FALSE))</f>
        <v/>
      </c>
      <c r="AW76" s="156" t="str">
        <f>IF(AW75="","",VLOOKUP(AW75,シフト記号表!$D$6:$X$47,21,FALSE))</f>
        <v/>
      </c>
      <c r="AX76" s="167" t="str">
        <f>IF(AX75="","",VLOOKUP(AX75,シフト記号表!$D$6:$X$47,21,FALSE))</f>
        <v/>
      </c>
      <c r="AY76" s="167" t="str">
        <f>IF(AY75="","",VLOOKUP(AY75,シフト記号表!$D$6:$X$47,21,FALSE))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285" t="s">
        <v>89</v>
      </c>
      <c r="Q77" s="114"/>
      <c r="R77" s="114"/>
      <c r="S77" s="129"/>
      <c r="T77" s="142"/>
      <c r="U77" s="157" t="str">
        <f>IF(U75="","",VLOOKUP(U75,シフト記号表!$D$6:$Z$47,23,FALSE))</f>
        <v/>
      </c>
      <c r="V77" s="168" t="str">
        <f>IF(V75="","",VLOOKUP(V75,シフト記号表!$D$6:$Z$47,23,FALSE))</f>
        <v/>
      </c>
      <c r="W77" s="168" t="str">
        <f>IF(W75="","",VLOOKUP(W75,シフト記号表!$D$6:$Z$47,23,FALSE))</f>
        <v/>
      </c>
      <c r="X77" s="168" t="str">
        <f>IF(X75="","",VLOOKUP(X75,シフト記号表!$D$6:$Z$47,23,FALSE))</f>
        <v/>
      </c>
      <c r="Y77" s="168" t="str">
        <f>IF(Y75="","",VLOOKUP(Y75,シフト記号表!$D$6:$Z$47,23,FALSE))</f>
        <v/>
      </c>
      <c r="Z77" s="168" t="str">
        <f>IF(Z75="","",VLOOKUP(Z75,シフト記号表!$D$6:$Z$47,23,FALSE))</f>
        <v/>
      </c>
      <c r="AA77" s="183" t="str">
        <f>IF(AA75="","",VLOOKUP(AA75,シフト記号表!$D$6:$Z$47,23,FALSE))</f>
        <v/>
      </c>
      <c r="AB77" s="157" t="str">
        <f>IF(AB75="","",VLOOKUP(AB75,シフト記号表!$D$6:$Z$47,23,FALSE))</f>
        <v/>
      </c>
      <c r="AC77" s="168" t="str">
        <f>IF(AC75="","",VLOOKUP(AC75,シフト記号表!$D$6:$Z$47,23,FALSE))</f>
        <v/>
      </c>
      <c r="AD77" s="168" t="str">
        <f>IF(AD75="","",VLOOKUP(AD75,シフト記号表!$D$6:$Z$47,23,FALSE))</f>
        <v/>
      </c>
      <c r="AE77" s="168" t="str">
        <f>IF(AE75="","",VLOOKUP(AE75,シフト記号表!$D$6:$Z$47,23,FALSE))</f>
        <v/>
      </c>
      <c r="AF77" s="168" t="str">
        <f>IF(AF75="","",VLOOKUP(AF75,シフト記号表!$D$6:$Z$47,23,FALSE))</f>
        <v/>
      </c>
      <c r="AG77" s="168" t="str">
        <f>IF(AG75="","",VLOOKUP(AG75,シフト記号表!$D$6:$Z$47,23,FALSE))</f>
        <v/>
      </c>
      <c r="AH77" s="183" t="str">
        <f>IF(AH75="","",VLOOKUP(AH75,シフト記号表!$D$6:$Z$47,23,FALSE))</f>
        <v/>
      </c>
      <c r="AI77" s="157" t="str">
        <f>IF(AI75="","",VLOOKUP(AI75,シフト記号表!$D$6:$Z$47,23,FALSE))</f>
        <v/>
      </c>
      <c r="AJ77" s="168" t="str">
        <f>IF(AJ75="","",VLOOKUP(AJ75,シフト記号表!$D$6:$Z$47,23,FALSE))</f>
        <v/>
      </c>
      <c r="AK77" s="168" t="str">
        <f>IF(AK75="","",VLOOKUP(AK75,シフト記号表!$D$6:$Z$47,23,FALSE))</f>
        <v/>
      </c>
      <c r="AL77" s="168" t="str">
        <f>IF(AL75="","",VLOOKUP(AL75,シフト記号表!$D$6:$Z$47,23,FALSE))</f>
        <v/>
      </c>
      <c r="AM77" s="168" t="str">
        <f>IF(AM75="","",VLOOKUP(AM75,シフト記号表!$D$6:$Z$47,23,FALSE))</f>
        <v/>
      </c>
      <c r="AN77" s="168" t="str">
        <f>IF(AN75="","",VLOOKUP(AN75,シフト記号表!$D$6:$Z$47,23,FALSE))</f>
        <v/>
      </c>
      <c r="AO77" s="183" t="str">
        <f>IF(AO75="","",VLOOKUP(AO75,シフト記号表!$D$6:$Z$47,23,FALSE))</f>
        <v/>
      </c>
      <c r="AP77" s="157" t="str">
        <f>IF(AP75="","",VLOOKUP(AP75,シフト記号表!$D$6:$Z$47,23,FALSE))</f>
        <v/>
      </c>
      <c r="AQ77" s="168" t="str">
        <f>IF(AQ75="","",VLOOKUP(AQ75,シフト記号表!$D$6:$Z$47,23,FALSE))</f>
        <v/>
      </c>
      <c r="AR77" s="168" t="str">
        <f>IF(AR75="","",VLOOKUP(AR75,シフト記号表!$D$6:$Z$47,23,FALSE))</f>
        <v/>
      </c>
      <c r="AS77" s="168" t="str">
        <f>IF(AS75="","",VLOOKUP(AS75,シフト記号表!$D$6:$Z$47,23,FALSE))</f>
        <v/>
      </c>
      <c r="AT77" s="168" t="str">
        <f>IF(AT75="","",VLOOKUP(AT75,シフト記号表!$D$6:$Z$47,23,FALSE))</f>
        <v/>
      </c>
      <c r="AU77" s="168" t="str">
        <f>IF(AU75="","",VLOOKUP(AU75,シフト記号表!$D$6:$Z$47,23,FALSE))</f>
        <v/>
      </c>
      <c r="AV77" s="183" t="str">
        <f>IF(AV75="","",VLOOKUP(AV75,シフト記号表!$D$6:$Z$47,23,FALSE))</f>
        <v/>
      </c>
      <c r="AW77" s="157" t="str">
        <f>IF(AW75="","",VLOOKUP(AW75,シフト記号表!$D$6:$Z$47,23,FALSE))</f>
        <v/>
      </c>
      <c r="AX77" s="168" t="str">
        <f>IF(AX75="","",VLOOKUP(AX75,シフト記号表!$D$6:$Z$47,23,FALSE))</f>
        <v/>
      </c>
      <c r="AY77" s="168" t="str">
        <f>IF(AY75="","",VLOOKUP(AY75,シフト記号表!$D$6:$Z$47,23,FALSE))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5"/>
      <c r="T79" s="138"/>
      <c r="U79" s="156" t="str">
        <f>IF(U78="","",VLOOKUP(U78,シフト記号表!$D$6:$X$47,21,FALSE))</f>
        <v/>
      </c>
      <c r="V79" s="167" t="str">
        <f>IF(V78="","",VLOOKUP(V78,シフト記号表!$D$6:$X$47,21,FALSE))</f>
        <v/>
      </c>
      <c r="W79" s="167" t="str">
        <f>IF(W78="","",VLOOKUP(W78,シフト記号表!$D$6:$X$47,21,FALSE))</f>
        <v/>
      </c>
      <c r="X79" s="167" t="str">
        <f>IF(X78="","",VLOOKUP(X78,シフト記号表!$D$6:$X$47,21,FALSE))</f>
        <v/>
      </c>
      <c r="Y79" s="167" t="str">
        <f>IF(Y78="","",VLOOKUP(Y78,シフト記号表!$D$6:$X$47,21,FALSE))</f>
        <v/>
      </c>
      <c r="Z79" s="167" t="str">
        <f>IF(Z78="","",VLOOKUP(Z78,シフト記号表!$D$6:$X$47,21,FALSE))</f>
        <v/>
      </c>
      <c r="AA79" s="182" t="str">
        <f>IF(AA78="","",VLOOKUP(AA78,シフト記号表!$D$6:$X$47,21,FALSE))</f>
        <v/>
      </c>
      <c r="AB79" s="156" t="str">
        <f>IF(AB78="","",VLOOKUP(AB78,シフト記号表!$D$6:$X$47,21,FALSE))</f>
        <v/>
      </c>
      <c r="AC79" s="167" t="str">
        <f>IF(AC78="","",VLOOKUP(AC78,シフト記号表!$D$6:$X$47,21,FALSE))</f>
        <v/>
      </c>
      <c r="AD79" s="167" t="str">
        <f>IF(AD78="","",VLOOKUP(AD78,シフト記号表!$D$6:$X$47,21,FALSE))</f>
        <v/>
      </c>
      <c r="AE79" s="167" t="str">
        <f>IF(AE78="","",VLOOKUP(AE78,シフト記号表!$D$6:$X$47,21,FALSE))</f>
        <v/>
      </c>
      <c r="AF79" s="167" t="str">
        <f>IF(AF78="","",VLOOKUP(AF78,シフト記号表!$D$6:$X$47,21,FALSE))</f>
        <v/>
      </c>
      <c r="AG79" s="167" t="str">
        <f>IF(AG78="","",VLOOKUP(AG78,シフト記号表!$D$6:$X$47,21,FALSE))</f>
        <v/>
      </c>
      <c r="AH79" s="182" t="str">
        <f>IF(AH78="","",VLOOKUP(AH78,シフト記号表!$D$6:$X$47,21,FALSE))</f>
        <v/>
      </c>
      <c r="AI79" s="156" t="str">
        <f>IF(AI78="","",VLOOKUP(AI78,シフト記号表!$D$6:$X$47,21,FALSE))</f>
        <v/>
      </c>
      <c r="AJ79" s="167" t="str">
        <f>IF(AJ78="","",VLOOKUP(AJ78,シフト記号表!$D$6:$X$47,21,FALSE))</f>
        <v/>
      </c>
      <c r="AK79" s="167" t="str">
        <f>IF(AK78="","",VLOOKUP(AK78,シフト記号表!$D$6:$X$47,21,FALSE))</f>
        <v/>
      </c>
      <c r="AL79" s="167" t="str">
        <f>IF(AL78="","",VLOOKUP(AL78,シフト記号表!$D$6:$X$47,21,FALSE))</f>
        <v/>
      </c>
      <c r="AM79" s="167" t="str">
        <f>IF(AM78="","",VLOOKUP(AM78,シフト記号表!$D$6:$X$47,21,FALSE))</f>
        <v/>
      </c>
      <c r="AN79" s="167" t="str">
        <f>IF(AN78="","",VLOOKUP(AN78,シフト記号表!$D$6:$X$47,21,FALSE))</f>
        <v/>
      </c>
      <c r="AO79" s="182" t="str">
        <f>IF(AO78="","",VLOOKUP(AO78,シフト記号表!$D$6:$X$47,21,FALSE))</f>
        <v/>
      </c>
      <c r="AP79" s="156" t="str">
        <f>IF(AP78="","",VLOOKUP(AP78,シフト記号表!$D$6:$X$47,21,FALSE))</f>
        <v/>
      </c>
      <c r="AQ79" s="167" t="str">
        <f>IF(AQ78="","",VLOOKUP(AQ78,シフト記号表!$D$6:$X$47,21,FALSE))</f>
        <v/>
      </c>
      <c r="AR79" s="167" t="str">
        <f>IF(AR78="","",VLOOKUP(AR78,シフト記号表!$D$6:$X$47,21,FALSE))</f>
        <v/>
      </c>
      <c r="AS79" s="167" t="str">
        <f>IF(AS78="","",VLOOKUP(AS78,シフト記号表!$D$6:$X$47,21,FALSE))</f>
        <v/>
      </c>
      <c r="AT79" s="167" t="str">
        <f>IF(AT78="","",VLOOKUP(AT78,シフト記号表!$D$6:$X$47,21,FALSE))</f>
        <v/>
      </c>
      <c r="AU79" s="167" t="str">
        <f>IF(AU78="","",VLOOKUP(AU78,シフト記号表!$D$6:$X$47,21,FALSE))</f>
        <v/>
      </c>
      <c r="AV79" s="182" t="str">
        <f>IF(AV78="","",VLOOKUP(AV78,シフト記号表!$D$6:$X$47,21,FALSE))</f>
        <v/>
      </c>
      <c r="AW79" s="156" t="str">
        <f>IF(AW78="","",VLOOKUP(AW78,シフト記号表!$D$6:$X$47,21,FALSE))</f>
        <v/>
      </c>
      <c r="AX79" s="167" t="str">
        <f>IF(AX78="","",VLOOKUP(AX78,シフト記号表!$D$6:$X$47,21,FALSE))</f>
        <v/>
      </c>
      <c r="AY79" s="167" t="str">
        <f>IF(AY78="","",VLOOKUP(AY78,シフト記号表!$D$6:$X$47,21,FALSE))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285" t="s">
        <v>89</v>
      </c>
      <c r="Q80" s="114"/>
      <c r="R80" s="114"/>
      <c r="S80" s="129"/>
      <c r="T80" s="142"/>
      <c r="U80" s="157" t="str">
        <f>IF(U78="","",VLOOKUP(U78,シフト記号表!$D$6:$Z$47,23,FALSE))</f>
        <v/>
      </c>
      <c r="V80" s="168" t="str">
        <f>IF(V78="","",VLOOKUP(V78,シフト記号表!$D$6:$Z$47,23,FALSE))</f>
        <v/>
      </c>
      <c r="W80" s="168" t="str">
        <f>IF(W78="","",VLOOKUP(W78,シフト記号表!$D$6:$Z$47,23,FALSE))</f>
        <v/>
      </c>
      <c r="X80" s="168" t="str">
        <f>IF(X78="","",VLOOKUP(X78,シフト記号表!$D$6:$Z$47,23,FALSE))</f>
        <v/>
      </c>
      <c r="Y80" s="168" t="str">
        <f>IF(Y78="","",VLOOKUP(Y78,シフト記号表!$D$6:$Z$47,23,FALSE))</f>
        <v/>
      </c>
      <c r="Z80" s="168" t="str">
        <f>IF(Z78="","",VLOOKUP(Z78,シフト記号表!$D$6:$Z$47,23,FALSE))</f>
        <v/>
      </c>
      <c r="AA80" s="183" t="str">
        <f>IF(AA78="","",VLOOKUP(AA78,シフト記号表!$D$6:$Z$47,23,FALSE))</f>
        <v/>
      </c>
      <c r="AB80" s="157" t="str">
        <f>IF(AB78="","",VLOOKUP(AB78,シフト記号表!$D$6:$Z$47,23,FALSE))</f>
        <v/>
      </c>
      <c r="AC80" s="168" t="str">
        <f>IF(AC78="","",VLOOKUP(AC78,シフト記号表!$D$6:$Z$47,23,FALSE))</f>
        <v/>
      </c>
      <c r="AD80" s="168" t="str">
        <f>IF(AD78="","",VLOOKUP(AD78,シフト記号表!$D$6:$Z$47,23,FALSE))</f>
        <v/>
      </c>
      <c r="AE80" s="168" t="str">
        <f>IF(AE78="","",VLOOKUP(AE78,シフト記号表!$D$6:$Z$47,23,FALSE))</f>
        <v/>
      </c>
      <c r="AF80" s="168" t="str">
        <f>IF(AF78="","",VLOOKUP(AF78,シフト記号表!$D$6:$Z$47,23,FALSE))</f>
        <v/>
      </c>
      <c r="AG80" s="168" t="str">
        <f>IF(AG78="","",VLOOKUP(AG78,シフト記号表!$D$6:$Z$47,23,FALSE))</f>
        <v/>
      </c>
      <c r="AH80" s="183" t="str">
        <f>IF(AH78="","",VLOOKUP(AH78,シフト記号表!$D$6:$Z$47,23,FALSE))</f>
        <v/>
      </c>
      <c r="AI80" s="157" t="str">
        <f>IF(AI78="","",VLOOKUP(AI78,シフト記号表!$D$6:$Z$47,23,FALSE))</f>
        <v/>
      </c>
      <c r="AJ80" s="168" t="str">
        <f>IF(AJ78="","",VLOOKUP(AJ78,シフト記号表!$D$6:$Z$47,23,FALSE))</f>
        <v/>
      </c>
      <c r="AK80" s="168" t="str">
        <f>IF(AK78="","",VLOOKUP(AK78,シフト記号表!$D$6:$Z$47,23,FALSE))</f>
        <v/>
      </c>
      <c r="AL80" s="168" t="str">
        <f>IF(AL78="","",VLOOKUP(AL78,シフト記号表!$D$6:$Z$47,23,FALSE))</f>
        <v/>
      </c>
      <c r="AM80" s="168" t="str">
        <f>IF(AM78="","",VLOOKUP(AM78,シフト記号表!$D$6:$Z$47,23,FALSE))</f>
        <v/>
      </c>
      <c r="AN80" s="168" t="str">
        <f>IF(AN78="","",VLOOKUP(AN78,シフト記号表!$D$6:$Z$47,23,FALSE))</f>
        <v/>
      </c>
      <c r="AO80" s="183" t="str">
        <f>IF(AO78="","",VLOOKUP(AO78,シフト記号表!$D$6:$Z$47,23,FALSE))</f>
        <v/>
      </c>
      <c r="AP80" s="157" t="str">
        <f>IF(AP78="","",VLOOKUP(AP78,シフト記号表!$D$6:$Z$47,23,FALSE))</f>
        <v/>
      </c>
      <c r="AQ80" s="168" t="str">
        <f>IF(AQ78="","",VLOOKUP(AQ78,シフト記号表!$D$6:$Z$47,23,FALSE))</f>
        <v/>
      </c>
      <c r="AR80" s="168" t="str">
        <f>IF(AR78="","",VLOOKUP(AR78,シフト記号表!$D$6:$Z$47,23,FALSE))</f>
        <v/>
      </c>
      <c r="AS80" s="168" t="str">
        <f>IF(AS78="","",VLOOKUP(AS78,シフト記号表!$D$6:$Z$47,23,FALSE))</f>
        <v/>
      </c>
      <c r="AT80" s="168" t="str">
        <f>IF(AT78="","",VLOOKUP(AT78,シフト記号表!$D$6:$Z$47,23,FALSE))</f>
        <v/>
      </c>
      <c r="AU80" s="168" t="str">
        <f>IF(AU78="","",VLOOKUP(AU78,シフト記号表!$D$6:$Z$47,23,FALSE))</f>
        <v/>
      </c>
      <c r="AV80" s="183" t="str">
        <f>IF(AV78="","",VLOOKUP(AV78,シフト記号表!$D$6:$Z$47,23,FALSE))</f>
        <v/>
      </c>
      <c r="AW80" s="157" t="str">
        <f>IF(AW78="","",VLOOKUP(AW78,シフト記号表!$D$6:$Z$47,23,FALSE))</f>
        <v/>
      </c>
      <c r="AX80" s="168" t="str">
        <f>IF(AX78="","",VLOOKUP(AX78,シフト記号表!$D$6:$Z$47,23,FALSE))</f>
        <v/>
      </c>
      <c r="AY80" s="168" t="str">
        <f>IF(AY78="","",VLOOKUP(AY78,シフト記号表!$D$6:$Z$47,23,FALSE))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5"/>
      <c r="T82" s="138"/>
      <c r="U82" s="156" t="str">
        <f>IF(U81="","",VLOOKUP(U81,シフト記号表!$D$6:$X$47,21,FALSE))</f>
        <v/>
      </c>
      <c r="V82" s="167" t="str">
        <f>IF(V81="","",VLOOKUP(V81,シフト記号表!$D$6:$X$47,21,FALSE))</f>
        <v/>
      </c>
      <c r="W82" s="167" t="str">
        <f>IF(W81="","",VLOOKUP(W81,シフト記号表!$D$6:$X$47,21,FALSE))</f>
        <v/>
      </c>
      <c r="X82" s="167" t="str">
        <f>IF(X81="","",VLOOKUP(X81,シフト記号表!$D$6:$X$47,21,FALSE))</f>
        <v/>
      </c>
      <c r="Y82" s="167" t="str">
        <f>IF(Y81="","",VLOOKUP(Y81,シフト記号表!$D$6:$X$47,21,FALSE))</f>
        <v/>
      </c>
      <c r="Z82" s="167" t="str">
        <f>IF(Z81="","",VLOOKUP(Z81,シフト記号表!$D$6:$X$47,21,FALSE))</f>
        <v/>
      </c>
      <c r="AA82" s="182" t="str">
        <f>IF(AA81="","",VLOOKUP(AA81,シフト記号表!$D$6:$X$47,21,FALSE))</f>
        <v/>
      </c>
      <c r="AB82" s="156" t="str">
        <f>IF(AB81="","",VLOOKUP(AB81,シフト記号表!$D$6:$X$47,21,FALSE))</f>
        <v/>
      </c>
      <c r="AC82" s="167" t="str">
        <f>IF(AC81="","",VLOOKUP(AC81,シフト記号表!$D$6:$X$47,21,FALSE))</f>
        <v/>
      </c>
      <c r="AD82" s="167" t="str">
        <f>IF(AD81="","",VLOOKUP(AD81,シフト記号表!$D$6:$X$47,21,FALSE))</f>
        <v/>
      </c>
      <c r="AE82" s="167" t="str">
        <f>IF(AE81="","",VLOOKUP(AE81,シフト記号表!$D$6:$X$47,21,FALSE))</f>
        <v/>
      </c>
      <c r="AF82" s="167" t="str">
        <f>IF(AF81="","",VLOOKUP(AF81,シフト記号表!$D$6:$X$47,21,FALSE))</f>
        <v/>
      </c>
      <c r="AG82" s="167" t="str">
        <f>IF(AG81="","",VLOOKUP(AG81,シフト記号表!$D$6:$X$47,21,FALSE))</f>
        <v/>
      </c>
      <c r="AH82" s="182" t="str">
        <f>IF(AH81="","",VLOOKUP(AH81,シフト記号表!$D$6:$X$47,21,FALSE))</f>
        <v/>
      </c>
      <c r="AI82" s="156" t="str">
        <f>IF(AI81="","",VLOOKUP(AI81,シフト記号表!$D$6:$X$47,21,FALSE))</f>
        <v/>
      </c>
      <c r="AJ82" s="167" t="str">
        <f>IF(AJ81="","",VLOOKUP(AJ81,シフト記号表!$D$6:$X$47,21,FALSE))</f>
        <v/>
      </c>
      <c r="AK82" s="167" t="str">
        <f>IF(AK81="","",VLOOKUP(AK81,シフト記号表!$D$6:$X$47,21,FALSE))</f>
        <v/>
      </c>
      <c r="AL82" s="167" t="str">
        <f>IF(AL81="","",VLOOKUP(AL81,シフト記号表!$D$6:$X$47,21,FALSE))</f>
        <v/>
      </c>
      <c r="AM82" s="167" t="str">
        <f>IF(AM81="","",VLOOKUP(AM81,シフト記号表!$D$6:$X$47,21,FALSE))</f>
        <v/>
      </c>
      <c r="AN82" s="167" t="str">
        <f>IF(AN81="","",VLOOKUP(AN81,シフト記号表!$D$6:$X$47,21,FALSE))</f>
        <v/>
      </c>
      <c r="AO82" s="182" t="str">
        <f>IF(AO81="","",VLOOKUP(AO81,シフト記号表!$D$6:$X$47,21,FALSE))</f>
        <v/>
      </c>
      <c r="AP82" s="156" t="str">
        <f>IF(AP81="","",VLOOKUP(AP81,シフト記号表!$D$6:$X$47,21,FALSE))</f>
        <v/>
      </c>
      <c r="AQ82" s="167" t="str">
        <f>IF(AQ81="","",VLOOKUP(AQ81,シフト記号表!$D$6:$X$47,21,FALSE))</f>
        <v/>
      </c>
      <c r="AR82" s="167" t="str">
        <f>IF(AR81="","",VLOOKUP(AR81,シフト記号表!$D$6:$X$47,21,FALSE))</f>
        <v/>
      </c>
      <c r="AS82" s="167" t="str">
        <f>IF(AS81="","",VLOOKUP(AS81,シフト記号表!$D$6:$X$47,21,FALSE))</f>
        <v/>
      </c>
      <c r="AT82" s="167" t="str">
        <f>IF(AT81="","",VLOOKUP(AT81,シフト記号表!$D$6:$X$47,21,FALSE))</f>
        <v/>
      </c>
      <c r="AU82" s="167" t="str">
        <f>IF(AU81="","",VLOOKUP(AU81,シフト記号表!$D$6:$X$47,21,FALSE))</f>
        <v/>
      </c>
      <c r="AV82" s="182" t="str">
        <f>IF(AV81="","",VLOOKUP(AV81,シフト記号表!$D$6:$X$47,21,FALSE))</f>
        <v/>
      </c>
      <c r="AW82" s="156" t="str">
        <f>IF(AW81="","",VLOOKUP(AW81,シフト記号表!$D$6:$X$47,21,FALSE))</f>
        <v/>
      </c>
      <c r="AX82" s="167" t="str">
        <f>IF(AX81="","",VLOOKUP(AX81,シフト記号表!$D$6:$X$47,21,FALSE))</f>
        <v/>
      </c>
      <c r="AY82" s="167" t="str">
        <f>IF(AY81="","",VLOOKUP(AY81,シフト記号表!$D$6:$X$47,21,FALSE))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285" t="s">
        <v>89</v>
      </c>
      <c r="Q83" s="114"/>
      <c r="R83" s="114"/>
      <c r="S83" s="129"/>
      <c r="T83" s="142"/>
      <c r="U83" s="157" t="str">
        <f>IF(U81="","",VLOOKUP(U81,シフト記号表!$D$6:$Z$47,23,FALSE))</f>
        <v/>
      </c>
      <c r="V83" s="168" t="str">
        <f>IF(V81="","",VLOOKUP(V81,シフト記号表!$D$6:$Z$47,23,FALSE))</f>
        <v/>
      </c>
      <c r="W83" s="168" t="str">
        <f>IF(W81="","",VLOOKUP(W81,シフト記号表!$D$6:$Z$47,23,FALSE))</f>
        <v/>
      </c>
      <c r="X83" s="168" t="str">
        <f>IF(X81="","",VLOOKUP(X81,シフト記号表!$D$6:$Z$47,23,FALSE))</f>
        <v/>
      </c>
      <c r="Y83" s="168" t="str">
        <f>IF(Y81="","",VLOOKUP(Y81,シフト記号表!$D$6:$Z$47,23,FALSE))</f>
        <v/>
      </c>
      <c r="Z83" s="168" t="str">
        <f>IF(Z81="","",VLOOKUP(Z81,シフト記号表!$D$6:$Z$47,23,FALSE))</f>
        <v/>
      </c>
      <c r="AA83" s="183" t="str">
        <f>IF(AA81="","",VLOOKUP(AA81,シフト記号表!$D$6:$Z$47,23,FALSE))</f>
        <v/>
      </c>
      <c r="AB83" s="157" t="str">
        <f>IF(AB81="","",VLOOKUP(AB81,シフト記号表!$D$6:$Z$47,23,FALSE))</f>
        <v/>
      </c>
      <c r="AC83" s="168" t="str">
        <f>IF(AC81="","",VLOOKUP(AC81,シフト記号表!$D$6:$Z$47,23,FALSE))</f>
        <v/>
      </c>
      <c r="AD83" s="168" t="str">
        <f>IF(AD81="","",VLOOKUP(AD81,シフト記号表!$D$6:$Z$47,23,FALSE))</f>
        <v/>
      </c>
      <c r="AE83" s="168" t="str">
        <f>IF(AE81="","",VLOOKUP(AE81,シフト記号表!$D$6:$Z$47,23,FALSE))</f>
        <v/>
      </c>
      <c r="AF83" s="168" t="str">
        <f>IF(AF81="","",VLOOKUP(AF81,シフト記号表!$D$6:$Z$47,23,FALSE))</f>
        <v/>
      </c>
      <c r="AG83" s="168" t="str">
        <f>IF(AG81="","",VLOOKUP(AG81,シフト記号表!$D$6:$Z$47,23,FALSE))</f>
        <v/>
      </c>
      <c r="AH83" s="183" t="str">
        <f>IF(AH81="","",VLOOKUP(AH81,シフト記号表!$D$6:$Z$47,23,FALSE))</f>
        <v/>
      </c>
      <c r="AI83" s="157" t="str">
        <f>IF(AI81="","",VLOOKUP(AI81,シフト記号表!$D$6:$Z$47,23,FALSE))</f>
        <v/>
      </c>
      <c r="AJ83" s="168" t="str">
        <f>IF(AJ81="","",VLOOKUP(AJ81,シフト記号表!$D$6:$Z$47,23,FALSE))</f>
        <v/>
      </c>
      <c r="AK83" s="168" t="str">
        <f>IF(AK81="","",VLOOKUP(AK81,シフト記号表!$D$6:$Z$47,23,FALSE))</f>
        <v/>
      </c>
      <c r="AL83" s="168" t="str">
        <f>IF(AL81="","",VLOOKUP(AL81,シフト記号表!$D$6:$Z$47,23,FALSE))</f>
        <v/>
      </c>
      <c r="AM83" s="168" t="str">
        <f>IF(AM81="","",VLOOKUP(AM81,シフト記号表!$D$6:$Z$47,23,FALSE))</f>
        <v/>
      </c>
      <c r="AN83" s="168" t="str">
        <f>IF(AN81="","",VLOOKUP(AN81,シフト記号表!$D$6:$Z$47,23,FALSE))</f>
        <v/>
      </c>
      <c r="AO83" s="183" t="str">
        <f>IF(AO81="","",VLOOKUP(AO81,シフト記号表!$D$6:$Z$47,23,FALSE))</f>
        <v/>
      </c>
      <c r="AP83" s="157" t="str">
        <f>IF(AP81="","",VLOOKUP(AP81,シフト記号表!$D$6:$Z$47,23,FALSE))</f>
        <v/>
      </c>
      <c r="AQ83" s="168" t="str">
        <f>IF(AQ81="","",VLOOKUP(AQ81,シフト記号表!$D$6:$Z$47,23,FALSE))</f>
        <v/>
      </c>
      <c r="AR83" s="168" t="str">
        <f>IF(AR81="","",VLOOKUP(AR81,シフト記号表!$D$6:$Z$47,23,FALSE))</f>
        <v/>
      </c>
      <c r="AS83" s="168" t="str">
        <f>IF(AS81="","",VLOOKUP(AS81,シフト記号表!$D$6:$Z$47,23,FALSE))</f>
        <v/>
      </c>
      <c r="AT83" s="168" t="str">
        <f>IF(AT81="","",VLOOKUP(AT81,シフト記号表!$D$6:$Z$47,23,FALSE))</f>
        <v/>
      </c>
      <c r="AU83" s="168" t="str">
        <f>IF(AU81="","",VLOOKUP(AU81,シフト記号表!$D$6:$Z$47,23,FALSE))</f>
        <v/>
      </c>
      <c r="AV83" s="183" t="str">
        <f>IF(AV81="","",VLOOKUP(AV81,シフト記号表!$D$6:$Z$47,23,FALSE))</f>
        <v/>
      </c>
      <c r="AW83" s="157" t="str">
        <f>IF(AW81="","",VLOOKUP(AW81,シフト記号表!$D$6:$Z$47,23,FALSE))</f>
        <v/>
      </c>
      <c r="AX83" s="168" t="str">
        <f>IF(AX81="","",VLOOKUP(AX81,シフト記号表!$D$6:$Z$47,23,FALSE))</f>
        <v/>
      </c>
      <c r="AY83" s="168" t="str">
        <f>IF(AY81="","",VLOOKUP(AY81,シフト記号表!$D$6:$Z$47,23,FALSE))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5"/>
      <c r="T85" s="138"/>
      <c r="U85" s="156" t="str">
        <f>IF(U84="","",VLOOKUP(U84,シフト記号表!$D$6:$X$47,21,FALSE))</f>
        <v/>
      </c>
      <c r="V85" s="167" t="str">
        <f>IF(V84="","",VLOOKUP(V84,シフト記号表!$D$6:$X$47,21,FALSE))</f>
        <v/>
      </c>
      <c r="W85" s="167" t="str">
        <f>IF(W84="","",VLOOKUP(W84,シフト記号表!$D$6:$X$47,21,FALSE))</f>
        <v/>
      </c>
      <c r="X85" s="167" t="str">
        <f>IF(X84="","",VLOOKUP(X84,シフト記号表!$D$6:$X$47,21,FALSE))</f>
        <v/>
      </c>
      <c r="Y85" s="167" t="str">
        <f>IF(Y84="","",VLOOKUP(Y84,シフト記号表!$D$6:$X$47,21,FALSE))</f>
        <v/>
      </c>
      <c r="Z85" s="167" t="str">
        <f>IF(Z84="","",VLOOKUP(Z84,シフト記号表!$D$6:$X$47,21,FALSE))</f>
        <v/>
      </c>
      <c r="AA85" s="182" t="str">
        <f>IF(AA84="","",VLOOKUP(AA84,シフト記号表!$D$6:$X$47,21,FALSE))</f>
        <v/>
      </c>
      <c r="AB85" s="156" t="str">
        <f>IF(AB84="","",VLOOKUP(AB84,シフト記号表!$D$6:$X$47,21,FALSE))</f>
        <v/>
      </c>
      <c r="AC85" s="167" t="str">
        <f>IF(AC84="","",VLOOKUP(AC84,シフト記号表!$D$6:$X$47,21,FALSE))</f>
        <v/>
      </c>
      <c r="AD85" s="167" t="str">
        <f>IF(AD84="","",VLOOKUP(AD84,シフト記号表!$D$6:$X$47,21,FALSE))</f>
        <v/>
      </c>
      <c r="AE85" s="167" t="str">
        <f>IF(AE84="","",VLOOKUP(AE84,シフト記号表!$D$6:$X$47,21,FALSE))</f>
        <v/>
      </c>
      <c r="AF85" s="167" t="str">
        <f>IF(AF84="","",VLOOKUP(AF84,シフト記号表!$D$6:$X$47,21,FALSE))</f>
        <v/>
      </c>
      <c r="AG85" s="167" t="str">
        <f>IF(AG84="","",VLOOKUP(AG84,シフト記号表!$D$6:$X$47,21,FALSE))</f>
        <v/>
      </c>
      <c r="AH85" s="182" t="str">
        <f>IF(AH84="","",VLOOKUP(AH84,シフト記号表!$D$6:$X$47,21,FALSE))</f>
        <v/>
      </c>
      <c r="AI85" s="156" t="str">
        <f>IF(AI84="","",VLOOKUP(AI84,シフト記号表!$D$6:$X$47,21,FALSE))</f>
        <v/>
      </c>
      <c r="AJ85" s="167" t="str">
        <f>IF(AJ84="","",VLOOKUP(AJ84,シフト記号表!$D$6:$X$47,21,FALSE))</f>
        <v/>
      </c>
      <c r="AK85" s="167" t="str">
        <f>IF(AK84="","",VLOOKUP(AK84,シフト記号表!$D$6:$X$47,21,FALSE))</f>
        <v/>
      </c>
      <c r="AL85" s="167" t="str">
        <f>IF(AL84="","",VLOOKUP(AL84,シフト記号表!$D$6:$X$47,21,FALSE))</f>
        <v/>
      </c>
      <c r="AM85" s="167" t="str">
        <f>IF(AM84="","",VLOOKUP(AM84,シフト記号表!$D$6:$X$47,21,FALSE))</f>
        <v/>
      </c>
      <c r="AN85" s="167" t="str">
        <f>IF(AN84="","",VLOOKUP(AN84,シフト記号表!$D$6:$X$47,21,FALSE))</f>
        <v/>
      </c>
      <c r="AO85" s="182" t="str">
        <f>IF(AO84="","",VLOOKUP(AO84,シフト記号表!$D$6:$X$47,21,FALSE))</f>
        <v/>
      </c>
      <c r="AP85" s="156" t="str">
        <f>IF(AP84="","",VLOOKUP(AP84,シフト記号表!$D$6:$X$47,21,FALSE))</f>
        <v/>
      </c>
      <c r="AQ85" s="167" t="str">
        <f>IF(AQ84="","",VLOOKUP(AQ84,シフト記号表!$D$6:$X$47,21,FALSE))</f>
        <v/>
      </c>
      <c r="AR85" s="167" t="str">
        <f>IF(AR84="","",VLOOKUP(AR84,シフト記号表!$D$6:$X$47,21,FALSE))</f>
        <v/>
      </c>
      <c r="AS85" s="167" t="str">
        <f>IF(AS84="","",VLOOKUP(AS84,シフト記号表!$D$6:$X$47,21,FALSE))</f>
        <v/>
      </c>
      <c r="AT85" s="167" t="str">
        <f>IF(AT84="","",VLOOKUP(AT84,シフト記号表!$D$6:$X$47,21,FALSE))</f>
        <v/>
      </c>
      <c r="AU85" s="167" t="str">
        <f>IF(AU84="","",VLOOKUP(AU84,シフト記号表!$D$6:$X$47,21,FALSE))</f>
        <v/>
      </c>
      <c r="AV85" s="182" t="str">
        <f>IF(AV84="","",VLOOKUP(AV84,シフト記号表!$D$6:$X$47,21,FALSE))</f>
        <v/>
      </c>
      <c r="AW85" s="156" t="str">
        <f>IF(AW84="","",VLOOKUP(AW84,シフト記号表!$D$6:$X$47,21,FALSE))</f>
        <v/>
      </c>
      <c r="AX85" s="167" t="str">
        <f>IF(AX84="","",VLOOKUP(AX84,シフト記号表!$D$6:$X$47,21,FALSE))</f>
        <v/>
      </c>
      <c r="AY85" s="167" t="str">
        <f>IF(AY84="","",VLOOKUP(AY84,シフト記号表!$D$6:$X$47,21,FALSE))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285" t="s">
        <v>89</v>
      </c>
      <c r="Q86" s="114"/>
      <c r="R86" s="114"/>
      <c r="S86" s="129"/>
      <c r="T86" s="142"/>
      <c r="U86" s="157" t="str">
        <f>IF(U84="","",VLOOKUP(U84,シフト記号表!$D$6:$Z$47,23,FALSE))</f>
        <v/>
      </c>
      <c r="V86" s="168" t="str">
        <f>IF(V84="","",VLOOKUP(V84,シフト記号表!$D$6:$Z$47,23,FALSE))</f>
        <v/>
      </c>
      <c r="W86" s="168" t="str">
        <f>IF(W84="","",VLOOKUP(W84,シフト記号表!$D$6:$Z$47,23,FALSE))</f>
        <v/>
      </c>
      <c r="X86" s="168" t="str">
        <f>IF(X84="","",VLOOKUP(X84,シフト記号表!$D$6:$Z$47,23,FALSE))</f>
        <v/>
      </c>
      <c r="Y86" s="168" t="str">
        <f>IF(Y84="","",VLOOKUP(Y84,シフト記号表!$D$6:$Z$47,23,FALSE))</f>
        <v/>
      </c>
      <c r="Z86" s="168" t="str">
        <f>IF(Z84="","",VLOOKUP(Z84,シフト記号表!$D$6:$Z$47,23,FALSE))</f>
        <v/>
      </c>
      <c r="AA86" s="183" t="str">
        <f>IF(AA84="","",VLOOKUP(AA84,シフト記号表!$D$6:$Z$47,23,FALSE))</f>
        <v/>
      </c>
      <c r="AB86" s="157" t="str">
        <f>IF(AB84="","",VLOOKUP(AB84,シフト記号表!$D$6:$Z$47,23,FALSE))</f>
        <v/>
      </c>
      <c r="AC86" s="168" t="str">
        <f>IF(AC84="","",VLOOKUP(AC84,シフト記号表!$D$6:$Z$47,23,FALSE))</f>
        <v/>
      </c>
      <c r="AD86" s="168" t="str">
        <f>IF(AD84="","",VLOOKUP(AD84,シフト記号表!$D$6:$Z$47,23,FALSE))</f>
        <v/>
      </c>
      <c r="AE86" s="168" t="str">
        <f>IF(AE84="","",VLOOKUP(AE84,シフト記号表!$D$6:$Z$47,23,FALSE))</f>
        <v/>
      </c>
      <c r="AF86" s="168" t="str">
        <f>IF(AF84="","",VLOOKUP(AF84,シフト記号表!$D$6:$Z$47,23,FALSE))</f>
        <v/>
      </c>
      <c r="AG86" s="168" t="str">
        <f>IF(AG84="","",VLOOKUP(AG84,シフト記号表!$D$6:$Z$47,23,FALSE))</f>
        <v/>
      </c>
      <c r="AH86" s="183" t="str">
        <f>IF(AH84="","",VLOOKUP(AH84,シフト記号表!$D$6:$Z$47,23,FALSE))</f>
        <v/>
      </c>
      <c r="AI86" s="157" t="str">
        <f>IF(AI84="","",VLOOKUP(AI84,シフト記号表!$D$6:$Z$47,23,FALSE))</f>
        <v/>
      </c>
      <c r="AJ86" s="168" t="str">
        <f>IF(AJ84="","",VLOOKUP(AJ84,シフト記号表!$D$6:$Z$47,23,FALSE))</f>
        <v/>
      </c>
      <c r="AK86" s="168" t="str">
        <f>IF(AK84="","",VLOOKUP(AK84,シフト記号表!$D$6:$Z$47,23,FALSE))</f>
        <v/>
      </c>
      <c r="AL86" s="168" t="str">
        <f>IF(AL84="","",VLOOKUP(AL84,シフト記号表!$D$6:$Z$47,23,FALSE))</f>
        <v/>
      </c>
      <c r="AM86" s="168" t="str">
        <f>IF(AM84="","",VLOOKUP(AM84,シフト記号表!$D$6:$Z$47,23,FALSE))</f>
        <v/>
      </c>
      <c r="AN86" s="168" t="str">
        <f>IF(AN84="","",VLOOKUP(AN84,シフト記号表!$D$6:$Z$47,23,FALSE))</f>
        <v/>
      </c>
      <c r="AO86" s="183" t="str">
        <f>IF(AO84="","",VLOOKUP(AO84,シフト記号表!$D$6:$Z$47,23,FALSE))</f>
        <v/>
      </c>
      <c r="AP86" s="157" t="str">
        <f>IF(AP84="","",VLOOKUP(AP84,シフト記号表!$D$6:$Z$47,23,FALSE))</f>
        <v/>
      </c>
      <c r="AQ86" s="168" t="str">
        <f>IF(AQ84="","",VLOOKUP(AQ84,シフト記号表!$D$6:$Z$47,23,FALSE))</f>
        <v/>
      </c>
      <c r="AR86" s="168" t="str">
        <f>IF(AR84="","",VLOOKUP(AR84,シフト記号表!$D$6:$Z$47,23,FALSE))</f>
        <v/>
      </c>
      <c r="AS86" s="168" t="str">
        <f>IF(AS84="","",VLOOKUP(AS84,シフト記号表!$D$6:$Z$47,23,FALSE))</f>
        <v/>
      </c>
      <c r="AT86" s="168" t="str">
        <f>IF(AT84="","",VLOOKUP(AT84,シフト記号表!$D$6:$Z$47,23,FALSE))</f>
        <v/>
      </c>
      <c r="AU86" s="168" t="str">
        <f>IF(AU84="","",VLOOKUP(AU84,シフト記号表!$D$6:$Z$47,23,FALSE))</f>
        <v/>
      </c>
      <c r="AV86" s="183" t="str">
        <f>IF(AV84="","",VLOOKUP(AV84,シフト記号表!$D$6:$Z$47,23,FALSE))</f>
        <v/>
      </c>
      <c r="AW86" s="157" t="str">
        <f>IF(AW84="","",VLOOKUP(AW84,シフト記号表!$D$6:$Z$47,23,FALSE))</f>
        <v/>
      </c>
      <c r="AX86" s="168" t="str">
        <f>IF(AX84="","",VLOOKUP(AX84,シフト記号表!$D$6:$Z$47,23,FALSE))</f>
        <v/>
      </c>
      <c r="AY86" s="168" t="str">
        <f>IF(AY84="","",VLOOKUP(AY84,シフト記号表!$D$6:$Z$47,23,FALSE))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5"/>
      <c r="T88" s="138"/>
      <c r="U88" s="156" t="str">
        <f>IF(U87="","",VLOOKUP(U87,シフト記号表!$D$6:$X$47,21,FALSE))</f>
        <v/>
      </c>
      <c r="V88" s="167" t="str">
        <f>IF(V87="","",VLOOKUP(V87,シフト記号表!$D$6:$X$47,21,FALSE))</f>
        <v/>
      </c>
      <c r="W88" s="167" t="str">
        <f>IF(W87="","",VLOOKUP(W87,シフト記号表!$D$6:$X$47,21,FALSE))</f>
        <v/>
      </c>
      <c r="X88" s="167" t="str">
        <f>IF(X87="","",VLOOKUP(X87,シフト記号表!$D$6:$X$47,21,FALSE))</f>
        <v/>
      </c>
      <c r="Y88" s="167" t="str">
        <f>IF(Y87="","",VLOOKUP(Y87,シフト記号表!$D$6:$X$47,21,FALSE))</f>
        <v/>
      </c>
      <c r="Z88" s="167" t="str">
        <f>IF(Z87="","",VLOOKUP(Z87,シフト記号表!$D$6:$X$47,21,FALSE))</f>
        <v/>
      </c>
      <c r="AA88" s="182" t="str">
        <f>IF(AA87="","",VLOOKUP(AA87,シフト記号表!$D$6:$X$47,21,FALSE))</f>
        <v/>
      </c>
      <c r="AB88" s="156" t="str">
        <f>IF(AB87="","",VLOOKUP(AB87,シフト記号表!$D$6:$X$47,21,FALSE))</f>
        <v/>
      </c>
      <c r="AC88" s="167" t="str">
        <f>IF(AC87="","",VLOOKUP(AC87,シフト記号表!$D$6:$X$47,21,FALSE))</f>
        <v/>
      </c>
      <c r="AD88" s="167" t="str">
        <f>IF(AD87="","",VLOOKUP(AD87,シフト記号表!$D$6:$X$47,21,FALSE))</f>
        <v/>
      </c>
      <c r="AE88" s="167" t="str">
        <f>IF(AE87="","",VLOOKUP(AE87,シフト記号表!$D$6:$X$47,21,FALSE))</f>
        <v/>
      </c>
      <c r="AF88" s="167" t="str">
        <f>IF(AF87="","",VLOOKUP(AF87,シフト記号表!$D$6:$X$47,21,FALSE))</f>
        <v/>
      </c>
      <c r="AG88" s="167" t="str">
        <f>IF(AG87="","",VLOOKUP(AG87,シフト記号表!$D$6:$X$47,21,FALSE))</f>
        <v/>
      </c>
      <c r="AH88" s="182" t="str">
        <f>IF(AH87="","",VLOOKUP(AH87,シフト記号表!$D$6:$X$47,21,FALSE))</f>
        <v/>
      </c>
      <c r="AI88" s="156" t="str">
        <f>IF(AI87="","",VLOOKUP(AI87,シフト記号表!$D$6:$X$47,21,FALSE))</f>
        <v/>
      </c>
      <c r="AJ88" s="167" t="str">
        <f>IF(AJ87="","",VLOOKUP(AJ87,シフト記号表!$D$6:$X$47,21,FALSE))</f>
        <v/>
      </c>
      <c r="AK88" s="167" t="str">
        <f>IF(AK87="","",VLOOKUP(AK87,シフト記号表!$D$6:$X$47,21,FALSE))</f>
        <v/>
      </c>
      <c r="AL88" s="167" t="str">
        <f>IF(AL87="","",VLOOKUP(AL87,シフト記号表!$D$6:$X$47,21,FALSE))</f>
        <v/>
      </c>
      <c r="AM88" s="167" t="str">
        <f>IF(AM87="","",VLOOKUP(AM87,シフト記号表!$D$6:$X$47,21,FALSE))</f>
        <v/>
      </c>
      <c r="AN88" s="167" t="str">
        <f>IF(AN87="","",VLOOKUP(AN87,シフト記号表!$D$6:$X$47,21,FALSE))</f>
        <v/>
      </c>
      <c r="AO88" s="182" t="str">
        <f>IF(AO87="","",VLOOKUP(AO87,シフト記号表!$D$6:$X$47,21,FALSE))</f>
        <v/>
      </c>
      <c r="AP88" s="156" t="str">
        <f>IF(AP87="","",VLOOKUP(AP87,シフト記号表!$D$6:$X$47,21,FALSE))</f>
        <v/>
      </c>
      <c r="AQ88" s="167" t="str">
        <f>IF(AQ87="","",VLOOKUP(AQ87,シフト記号表!$D$6:$X$47,21,FALSE))</f>
        <v/>
      </c>
      <c r="AR88" s="167" t="str">
        <f>IF(AR87="","",VLOOKUP(AR87,シフト記号表!$D$6:$X$47,21,FALSE))</f>
        <v/>
      </c>
      <c r="AS88" s="167" t="str">
        <f>IF(AS87="","",VLOOKUP(AS87,シフト記号表!$D$6:$X$47,21,FALSE))</f>
        <v/>
      </c>
      <c r="AT88" s="167" t="str">
        <f>IF(AT87="","",VLOOKUP(AT87,シフト記号表!$D$6:$X$47,21,FALSE))</f>
        <v/>
      </c>
      <c r="AU88" s="167" t="str">
        <f>IF(AU87="","",VLOOKUP(AU87,シフト記号表!$D$6:$X$47,21,FALSE))</f>
        <v/>
      </c>
      <c r="AV88" s="182" t="str">
        <f>IF(AV87="","",VLOOKUP(AV87,シフト記号表!$D$6:$X$47,21,FALSE))</f>
        <v/>
      </c>
      <c r="AW88" s="156" t="str">
        <f>IF(AW87="","",VLOOKUP(AW87,シフト記号表!$D$6:$X$47,21,FALSE))</f>
        <v/>
      </c>
      <c r="AX88" s="167" t="str">
        <f>IF(AX87="","",VLOOKUP(AX87,シフト記号表!$D$6:$X$47,21,FALSE))</f>
        <v/>
      </c>
      <c r="AY88" s="167" t="str">
        <f>IF(AY87="","",VLOOKUP(AY87,シフト記号表!$D$6:$X$47,21,FALSE))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285" t="s">
        <v>89</v>
      </c>
      <c r="Q89" s="114"/>
      <c r="R89" s="114"/>
      <c r="S89" s="129"/>
      <c r="T89" s="142"/>
      <c r="U89" s="157" t="str">
        <f>IF(U87="","",VLOOKUP(U87,シフト記号表!$D$6:$Z$47,23,FALSE))</f>
        <v/>
      </c>
      <c r="V89" s="168" t="str">
        <f>IF(V87="","",VLOOKUP(V87,シフト記号表!$D$6:$Z$47,23,FALSE))</f>
        <v/>
      </c>
      <c r="W89" s="168" t="str">
        <f>IF(W87="","",VLOOKUP(W87,シフト記号表!$D$6:$Z$47,23,FALSE))</f>
        <v/>
      </c>
      <c r="X89" s="168" t="str">
        <f>IF(X87="","",VLOOKUP(X87,シフト記号表!$D$6:$Z$47,23,FALSE))</f>
        <v/>
      </c>
      <c r="Y89" s="168" t="str">
        <f>IF(Y87="","",VLOOKUP(Y87,シフト記号表!$D$6:$Z$47,23,FALSE))</f>
        <v/>
      </c>
      <c r="Z89" s="168" t="str">
        <f>IF(Z87="","",VLOOKUP(Z87,シフト記号表!$D$6:$Z$47,23,FALSE))</f>
        <v/>
      </c>
      <c r="AA89" s="183" t="str">
        <f>IF(AA87="","",VLOOKUP(AA87,シフト記号表!$D$6:$Z$47,23,FALSE))</f>
        <v/>
      </c>
      <c r="AB89" s="157" t="str">
        <f>IF(AB87="","",VLOOKUP(AB87,シフト記号表!$D$6:$Z$47,23,FALSE))</f>
        <v/>
      </c>
      <c r="AC89" s="168" t="str">
        <f>IF(AC87="","",VLOOKUP(AC87,シフト記号表!$D$6:$Z$47,23,FALSE))</f>
        <v/>
      </c>
      <c r="AD89" s="168" t="str">
        <f>IF(AD87="","",VLOOKUP(AD87,シフト記号表!$D$6:$Z$47,23,FALSE))</f>
        <v/>
      </c>
      <c r="AE89" s="168" t="str">
        <f>IF(AE87="","",VLOOKUP(AE87,シフト記号表!$D$6:$Z$47,23,FALSE))</f>
        <v/>
      </c>
      <c r="AF89" s="168" t="str">
        <f>IF(AF87="","",VLOOKUP(AF87,シフト記号表!$D$6:$Z$47,23,FALSE))</f>
        <v/>
      </c>
      <c r="AG89" s="168" t="str">
        <f>IF(AG87="","",VLOOKUP(AG87,シフト記号表!$D$6:$Z$47,23,FALSE))</f>
        <v/>
      </c>
      <c r="AH89" s="183" t="str">
        <f>IF(AH87="","",VLOOKUP(AH87,シフト記号表!$D$6:$Z$47,23,FALSE))</f>
        <v/>
      </c>
      <c r="AI89" s="157" t="str">
        <f>IF(AI87="","",VLOOKUP(AI87,シフト記号表!$D$6:$Z$47,23,FALSE))</f>
        <v/>
      </c>
      <c r="AJ89" s="168" t="str">
        <f>IF(AJ87="","",VLOOKUP(AJ87,シフト記号表!$D$6:$Z$47,23,FALSE))</f>
        <v/>
      </c>
      <c r="AK89" s="168" t="str">
        <f>IF(AK87="","",VLOOKUP(AK87,シフト記号表!$D$6:$Z$47,23,FALSE))</f>
        <v/>
      </c>
      <c r="AL89" s="168" t="str">
        <f>IF(AL87="","",VLOOKUP(AL87,シフト記号表!$D$6:$Z$47,23,FALSE))</f>
        <v/>
      </c>
      <c r="AM89" s="168" t="str">
        <f>IF(AM87="","",VLOOKUP(AM87,シフト記号表!$D$6:$Z$47,23,FALSE))</f>
        <v/>
      </c>
      <c r="AN89" s="168" t="str">
        <f>IF(AN87="","",VLOOKUP(AN87,シフト記号表!$D$6:$Z$47,23,FALSE))</f>
        <v/>
      </c>
      <c r="AO89" s="183" t="str">
        <f>IF(AO87="","",VLOOKUP(AO87,シフト記号表!$D$6:$Z$47,23,FALSE))</f>
        <v/>
      </c>
      <c r="AP89" s="157" t="str">
        <f>IF(AP87="","",VLOOKUP(AP87,シフト記号表!$D$6:$Z$47,23,FALSE))</f>
        <v/>
      </c>
      <c r="AQ89" s="168" t="str">
        <f>IF(AQ87="","",VLOOKUP(AQ87,シフト記号表!$D$6:$Z$47,23,FALSE))</f>
        <v/>
      </c>
      <c r="AR89" s="168" t="str">
        <f>IF(AR87="","",VLOOKUP(AR87,シフト記号表!$D$6:$Z$47,23,FALSE))</f>
        <v/>
      </c>
      <c r="AS89" s="168" t="str">
        <f>IF(AS87="","",VLOOKUP(AS87,シフト記号表!$D$6:$Z$47,23,FALSE))</f>
        <v/>
      </c>
      <c r="AT89" s="168" t="str">
        <f>IF(AT87="","",VLOOKUP(AT87,シフト記号表!$D$6:$Z$47,23,FALSE))</f>
        <v/>
      </c>
      <c r="AU89" s="168" t="str">
        <f>IF(AU87="","",VLOOKUP(AU87,シフト記号表!$D$6:$Z$47,23,FALSE))</f>
        <v/>
      </c>
      <c r="AV89" s="183" t="str">
        <f>IF(AV87="","",VLOOKUP(AV87,シフト記号表!$D$6:$Z$47,23,FALSE))</f>
        <v/>
      </c>
      <c r="AW89" s="157" t="str">
        <f>IF(AW87="","",VLOOKUP(AW87,シフト記号表!$D$6:$Z$47,23,FALSE))</f>
        <v/>
      </c>
      <c r="AX89" s="168" t="str">
        <f>IF(AX87="","",VLOOKUP(AX87,シフト記号表!$D$6:$Z$47,23,FALSE))</f>
        <v/>
      </c>
      <c r="AY89" s="168" t="str">
        <f>IF(AY87="","",VLOOKUP(AY87,シフト記号表!$D$6:$Z$47,23,FALSE))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5"/>
      <c r="T91" s="138"/>
      <c r="U91" s="156" t="str">
        <f>IF(U90="","",VLOOKUP(U90,シフト記号表!$D$6:$X$47,21,FALSE))</f>
        <v/>
      </c>
      <c r="V91" s="167" t="str">
        <f>IF(V90="","",VLOOKUP(V90,シフト記号表!$D$6:$X$47,21,FALSE))</f>
        <v/>
      </c>
      <c r="W91" s="167" t="str">
        <f>IF(W90="","",VLOOKUP(W90,シフト記号表!$D$6:$X$47,21,FALSE))</f>
        <v/>
      </c>
      <c r="X91" s="167" t="str">
        <f>IF(X90="","",VLOOKUP(X90,シフト記号表!$D$6:$X$47,21,FALSE))</f>
        <v/>
      </c>
      <c r="Y91" s="167" t="str">
        <f>IF(Y90="","",VLOOKUP(Y90,シフト記号表!$D$6:$X$47,21,FALSE))</f>
        <v/>
      </c>
      <c r="Z91" s="167" t="str">
        <f>IF(Z90="","",VLOOKUP(Z90,シフト記号表!$D$6:$X$47,21,FALSE))</f>
        <v/>
      </c>
      <c r="AA91" s="182" t="str">
        <f>IF(AA90="","",VLOOKUP(AA90,シフト記号表!$D$6:$X$47,21,FALSE))</f>
        <v/>
      </c>
      <c r="AB91" s="156" t="str">
        <f>IF(AB90="","",VLOOKUP(AB90,シフト記号表!$D$6:$X$47,21,FALSE))</f>
        <v/>
      </c>
      <c r="AC91" s="167" t="str">
        <f>IF(AC90="","",VLOOKUP(AC90,シフト記号表!$D$6:$X$47,21,FALSE))</f>
        <v/>
      </c>
      <c r="AD91" s="167" t="str">
        <f>IF(AD90="","",VLOOKUP(AD90,シフト記号表!$D$6:$X$47,21,FALSE))</f>
        <v/>
      </c>
      <c r="AE91" s="167" t="str">
        <f>IF(AE90="","",VLOOKUP(AE90,シフト記号表!$D$6:$X$47,21,FALSE))</f>
        <v/>
      </c>
      <c r="AF91" s="167" t="str">
        <f>IF(AF90="","",VLOOKUP(AF90,シフト記号表!$D$6:$X$47,21,FALSE))</f>
        <v/>
      </c>
      <c r="AG91" s="167" t="str">
        <f>IF(AG90="","",VLOOKUP(AG90,シフト記号表!$D$6:$X$47,21,FALSE))</f>
        <v/>
      </c>
      <c r="AH91" s="182" t="str">
        <f>IF(AH90="","",VLOOKUP(AH90,シフト記号表!$D$6:$X$47,21,FALSE))</f>
        <v/>
      </c>
      <c r="AI91" s="156" t="str">
        <f>IF(AI90="","",VLOOKUP(AI90,シフト記号表!$D$6:$X$47,21,FALSE))</f>
        <v/>
      </c>
      <c r="AJ91" s="167" t="str">
        <f>IF(AJ90="","",VLOOKUP(AJ90,シフト記号表!$D$6:$X$47,21,FALSE))</f>
        <v/>
      </c>
      <c r="AK91" s="167" t="str">
        <f>IF(AK90="","",VLOOKUP(AK90,シフト記号表!$D$6:$X$47,21,FALSE))</f>
        <v/>
      </c>
      <c r="AL91" s="167" t="str">
        <f>IF(AL90="","",VLOOKUP(AL90,シフト記号表!$D$6:$X$47,21,FALSE))</f>
        <v/>
      </c>
      <c r="AM91" s="167" t="str">
        <f>IF(AM90="","",VLOOKUP(AM90,シフト記号表!$D$6:$X$47,21,FALSE))</f>
        <v/>
      </c>
      <c r="AN91" s="167" t="str">
        <f>IF(AN90="","",VLOOKUP(AN90,シフト記号表!$D$6:$X$47,21,FALSE))</f>
        <v/>
      </c>
      <c r="AO91" s="182" t="str">
        <f>IF(AO90="","",VLOOKUP(AO90,シフト記号表!$D$6:$X$47,21,FALSE))</f>
        <v/>
      </c>
      <c r="AP91" s="156" t="str">
        <f>IF(AP90="","",VLOOKUP(AP90,シフト記号表!$D$6:$X$47,21,FALSE))</f>
        <v/>
      </c>
      <c r="AQ91" s="167" t="str">
        <f>IF(AQ90="","",VLOOKUP(AQ90,シフト記号表!$D$6:$X$47,21,FALSE))</f>
        <v/>
      </c>
      <c r="AR91" s="167" t="str">
        <f>IF(AR90="","",VLOOKUP(AR90,シフト記号表!$D$6:$X$47,21,FALSE))</f>
        <v/>
      </c>
      <c r="AS91" s="167" t="str">
        <f>IF(AS90="","",VLOOKUP(AS90,シフト記号表!$D$6:$X$47,21,FALSE))</f>
        <v/>
      </c>
      <c r="AT91" s="167" t="str">
        <f>IF(AT90="","",VLOOKUP(AT90,シフト記号表!$D$6:$X$47,21,FALSE))</f>
        <v/>
      </c>
      <c r="AU91" s="167" t="str">
        <f>IF(AU90="","",VLOOKUP(AU90,シフト記号表!$D$6:$X$47,21,FALSE))</f>
        <v/>
      </c>
      <c r="AV91" s="182" t="str">
        <f>IF(AV90="","",VLOOKUP(AV90,シフト記号表!$D$6:$X$47,21,FALSE))</f>
        <v/>
      </c>
      <c r="AW91" s="156" t="str">
        <f>IF(AW90="","",VLOOKUP(AW90,シフト記号表!$D$6:$X$47,21,FALSE))</f>
        <v/>
      </c>
      <c r="AX91" s="167" t="str">
        <f>IF(AX90="","",VLOOKUP(AX90,シフト記号表!$D$6:$X$47,21,FALSE))</f>
        <v/>
      </c>
      <c r="AY91" s="167" t="str">
        <f>IF(AY90="","",VLOOKUP(AY90,シフト記号表!$D$6:$X$47,21,FALSE))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285" t="s">
        <v>89</v>
      </c>
      <c r="Q92" s="114"/>
      <c r="R92" s="114"/>
      <c r="S92" s="129"/>
      <c r="T92" s="142"/>
      <c r="U92" s="157" t="str">
        <f>IF(U90="","",VLOOKUP(U90,シフト記号表!$D$6:$Z$47,23,FALSE))</f>
        <v/>
      </c>
      <c r="V92" s="168" t="str">
        <f>IF(V90="","",VLOOKUP(V90,シフト記号表!$D$6:$Z$47,23,FALSE))</f>
        <v/>
      </c>
      <c r="W92" s="168" t="str">
        <f>IF(W90="","",VLOOKUP(W90,シフト記号表!$D$6:$Z$47,23,FALSE))</f>
        <v/>
      </c>
      <c r="X92" s="168" t="str">
        <f>IF(X90="","",VLOOKUP(X90,シフト記号表!$D$6:$Z$47,23,FALSE))</f>
        <v/>
      </c>
      <c r="Y92" s="168" t="str">
        <f>IF(Y90="","",VLOOKUP(Y90,シフト記号表!$D$6:$Z$47,23,FALSE))</f>
        <v/>
      </c>
      <c r="Z92" s="168" t="str">
        <f>IF(Z90="","",VLOOKUP(Z90,シフト記号表!$D$6:$Z$47,23,FALSE))</f>
        <v/>
      </c>
      <c r="AA92" s="183" t="str">
        <f>IF(AA90="","",VLOOKUP(AA90,シフト記号表!$D$6:$Z$47,23,FALSE))</f>
        <v/>
      </c>
      <c r="AB92" s="157" t="str">
        <f>IF(AB90="","",VLOOKUP(AB90,シフト記号表!$D$6:$Z$47,23,FALSE))</f>
        <v/>
      </c>
      <c r="AC92" s="168" t="str">
        <f>IF(AC90="","",VLOOKUP(AC90,シフト記号表!$D$6:$Z$47,23,FALSE))</f>
        <v/>
      </c>
      <c r="AD92" s="168" t="str">
        <f>IF(AD90="","",VLOOKUP(AD90,シフト記号表!$D$6:$Z$47,23,FALSE))</f>
        <v/>
      </c>
      <c r="AE92" s="168" t="str">
        <f>IF(AE90="","",VLOOKUP(AE90,シフト記号表!$D$6:$Z$47,23,FALSE))</f>
        <v/>
      </c>
      <c r="AF92" s="168" t="str">
        <f>IF(AF90="","",VLOOKUP(AF90,シフト記号表!$D$6:$Z$47,23,FALSE))</f>
        <v/>
      </c>
      <c r="AG92" s="168" t="str">
        <f>IF(AG90="","",VLOOKUP(AG90,シフト記号表!$D$6:$Z$47,23,FALSE))</f>
        <v/>
      </c>
      <c r="AH92" s="183" t="str">
        <f>IF(AH90="","",VLOOKUP(AH90,シフト記号表!$D$6:$Z$47,23,FALSE))</f>
        <v/>
      </c>
      <c r="AI92" s="157" t="str">
        <f>IF(AI90="","",VLOOKUP(AI90,シフト記号表!$D$6:$Z$47,23,FALSE))</f>
        <v/>
      </c>
      <c r="AJ92" s="168" t="str">
        <f>IF(AJ90="","",VLOOKUP(AJ90,シフト記号表!$D$6:$Z$47,23,FALSE))</f>
        <v/>
      </c>
      <c r="AK92" s="168" t="str">
        <f>IF(AK90="","",VLOOKUP(AK90,シフト記号表!$D$6:$Z$47,23,FALSE))</f>
        <v/>
      </c>
      <c r="AL92" s="168" t="str">
        <f>IF(AL90="","",VLOOKUP(AL90,シフト記号表!$D$6:$Z$47,23,FALSE))</f>
        <v/>
      </c>
      <c r="AM92" s="168" t="str">
        <f>IF(AM90="","",VLOOKUP(AM90,シフト記号表!$D$6:$Z$47,23,FALSE))</f>
        <v/>
      </c>
      <c r="AN92" s="168" t="str">
        <f>IF(AN90="","",VLOOKUP(AN90,シフト記号表!$D$6:$Z$47,23,FALSE))</f>
        <v/>
      </c>
      <c r="AO92" s="183" t="str">
        <f>IF(AO90="","",VLOOKUP(AO90,シフト記号表!$D$6:$Z$47,23,FALSE))</f>
        <v/>
      </c>
      <c r="AP92" s="157" t="str">
        <f>IF(AP90="","",VLOOKUP(AP90,シフト記号表!$D$6:$Z$47,23,FALSE))</f>
        <v/>
      </c>
      <c r="AQ92" s="168" t="str">
        <f>IF(AQ90="","",VLOOKUP(AQ90,シフト記号表!$D$6:$Z$47,23,FALSE))</f>
        <v/>
      </c>
      <c r="AR92" s="168" t="str">
        <f>IF(AR90="","",VLOOKUP(AR90,シフト記号表!$D$6:$Z$47,23,FALSE))</f>
        <v/>
      </c>
      <c r="AS92" s="168" t="str">
        <f>IF(AS90="","",VLOOKUP(AS90,シフト記号表!$D$6:$Z$47,23,FALSE))</f>
        <v/>
      </c>
      <c r="AT92" s="168" t="str">
        <f>IF(AT90="","",VLOOKUP(AT90,シフト記号表!$D$6:$Z$47,23,FALSE))</f>
        <v/>
      </c>
      <c r="AU92" s="168" t="str">
        <f>IF(AU90="","",VLOOKUP(AU90,シフト記号表!$D$6:$Z$47,23,FALSE))</f>
        <v/>
      </c>
      <c r="AV92" s="183" t="str">
        <f>IF(AV90="","",VLOOKUP(AV90,シフト記号表!$D$6:$Z$47,23,FALSE))</f>
        <v/>
      </c>
      <c r="AW92" s="157" t="str">
        <f>IF(AW90="","",VLOOKUP(AW90,シフト記号表!$D$6:$Z$47,23,FALSE))</f>
        <v/>
      </c>
      <c r="AX92" s="168" t="str">
        <f>IF(AX90="","",VLOOKUP(AX90,シフト記号表!$D$6:$Z$47,23,FALSE))</f>
        <v/>
      </c>
      <c r="AY92" s="168" t="str">
        <f>IF(AY90="","",VLOOKUP(AY90,シフト記号表!$D$6:$Z$47,23,FALSE))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5"/>
      <c r="T94" s="138"/>
      <c r="U94" s="156" t="str">
        <f>IF(U93="","",VLOOKUP(U93,シフト記号表!$D$6:$X$47,21,FALSE))</f>
        <v/>
      </c>
      <c r="V94" s="167" t="str">
        <f>IF(V93="","",VLOOKUP(V93,シフト記号表!$D$6:$X$47,21,FALSE))</f>
        <v/>
      </c>
      <c r="W94" s="167" t="str">
        <f>IF(W93="","",VLOOKUP(W93,シフト記号表!$D$6:$X$47,21,FALSE))</f>
        <v/>
      </c>
      <c r="X94" s="167" t="str">
        <f>IF(X93="","",VLOOKUP(X93,シフト記号表!$D$6:$X$47,21,FALSE))</f>
        <v/>
      </c>
      <c r="Y94" s="167" t="str">
        <f>IF(Y93="","",VLOOKUP(Y93,シフト記号表!$D$6:$X$47,21,FALSE))</f>
        <v/>
      </c>
      <c r="Z94" s="167" t="str">
        <f>IF(Z93="","",VLOOKUP(Z93,シフト記号表!$D$6:$X$47,21,FALSE))</f>
        <v/>
      </c>
      <c r="AA94" s="182" t="str">
        <f>IF(AA93="","",VLOOKUP(AA93,シフト記号表!$D$6:$X$47,21,FALSE))</f>
        <v/>
      </c>
      <c r="AB94" s="156" t="str">
        <f>IF(AB93="","",VLOOKUP(AB93,シフト記号表!$D$6:$X$47,21,FALSE))</f>
        <v/>
      </c>
      <c r="AC94" s="167" t="str">
        <f>IF(AC93="","",VLOOKUP(AC93,シフト記号表!$D$6:$X$47,21,FALSE))</f>
        <v/>
      </c>
      <c r="AD94" s="167" t="str">
        <f>IF(AD93="","",VLOOKUP(AD93,シフト記号表!$D$6:$X$47,21,FALSE))</f>
        <v/>
      </c>
      <c r="AE94" s="167" t="str">
        <f>IF(AE93="","",VLOOKUP(AE93,シフト記号表!$D$6:$X$47,21,FALSE))</f>
        <v/>
      </c>
      <c r="AF94" s="167" t="str">
        <f>IF(AF93="","",VLOOKUP(AF93,シフト記号表!$D$6:$X$47,21,FALSE))</f>
        <v/>
      </c>
      <c r="AG94" s="167" t="str">
        <f>IF(AG93="","",VLOOKUP(AG93,シフト記号表!$D$6:$X$47,21,FALSE))</f>
        <v/>
      </c>
      <c r="AH94" s="182" t="str">
        <f>IF(AH93="","",VLOOKUP(AH93,シフト記号表!$D$6:$X$47,21,FALSE))</f>
        <v/>
      </c>
      <c r="AI94" s="156" t="str">
        <f>IF(AI93="","",VLOOKUP(AI93,シフト記号表!$D$6:$X$47,21,FALSE))</f>
        <v/>
      </c>
      <c r="AJ94" s="167" t="str">
        <f>IF(AJ93="","",VLOOKUP(AJ93,シフト記号表!$D$6:$X$47,21,FALSE))</f>
        <v/>
      </c>
      <c r="AK94" s="167" t="str">
        <f>IF(AK93="","",VLOOKUP(AK93,シフト記号表!$D$6:$X$47,21,FALSE))</f>
        <v/>
      </c>
      <c r="AL94" s="167" t="str">
        <f>IF(AL93="","",VLOOKUP(AL93,シフト記号表!$D$6:$X$47,21,FALSE))</f>
        <v/>
      </c>
      <c r="AM94" s="167" t="str">
        <f>IF(AM93="","",VLOOKUP(AM93,シフト記号表!$D$6:$X$47,21,FALSE))</f>
        <v/>
      </c>
      <c r="AN94" s="167" t="str">
        <f>IF(AN93="","",VLOOKUP(AN93,シフト記号表!$D$6:$X$47,21,FALSE))</f>
        <v/>
      </c>
      <c r="AO94" s="182" t="str">
        <f>IF(AO93="","",VLOOKUP(AO93,シフト記号表!$D$6:$X$47,21,FALSE))</f>
        <v/>
      </c>
      <c r="AP94" s="156" t="str">
        <f>IF(AP93="","",VLOOKUP(AP93,シフト記号表!$D$6:$X$47,21,FALSE))</f>
        <v/>
      </c>
      <c r="AQ94" s="167" t="str">
        <f>IF(AQ93="","",VLOOKUP(AQ93,シフト記号表!$D$6:$X$47,21,FALSE))</f>
        <v/>
      </c>
      <c r="AR94" s="167" t="str">
        <f>IF(AR93="","",VLOOKUP(AR93,シフト記号表!$D$6:$X$47,21,FALSE))</f>
        <v/>
      </c>
      <c r="AS94" s="167" t="str">
        <f>IF(AS93="","",VLOOKUP(AS93,シフト記号表!$D$6:$X$47,21,FALSE))</f>
        <v/>
      </c>
      <c r="AT94" s="167" t="str">
        <f>IF(AT93="","",VLOOKUP(AT93,シフト記号表!$D$6:$X$47,21,FALSE))</f>
        <v/>
      </c>
      <c r="AU94" s="167" t="str">
        <f>IF(AU93="","",VLOOKUP(AU93,シフト記号表!$D$6:$X$47,21,FALSE))</f>
        <v/>
      </c>
      <c r="AV94" s="182" t="str">
        <f>IF(AV93="","",VLOOKUP(AV93,シフト記号表!$D$6:$X$47,21,FALSE))</f>
        <v/>
      </c>
      <c r="AW94" s="156" t="str">
        <f>IF(AW93="","",VLOOKUP(AW93,シフト記号表!$D$6:$X$47,21,FALSE))</f>
        <v/>
      </c>
      <c r="AX94" s="167" t="str">
        <f>IF(AX93="","",VLOOKUP(AX93,シフト記号表!$D$6:$X$47,21,FALSE))</f>
        <v/>
      </c>
      <c r="AY94" s="167" t="str">
        <f>IF(AY93="","",VLOOKUP(AY93,シフト記号表!$D$6:$X$47,21,FALSE))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285" t="s">
        <v>89</v>
      </c>
      <c r="Q95" s="114"/>
      <c r="R95" s="114"/>
      <c r="S95" s="129"/>
      <c r="T95" s="142"/>
      <c r="U95" s="157" t="str">
        <f>IF(U93="","",VLOOKUP(U93,シフト記号表!$D$6:$Z$47,23,FALSE))</f>
        <v/>
      </c>
      <c r="V95" s="168" t="str">
        <f>IF(V93="","",VLOOKUP(V93,シフト記号表!$D$6:$Z$47,23,FALSE))</f>
        <v/>
      </c>
      <c r="W95" s="168" t="str">
        <f>IF(W93="","",VLOOKUP(W93,シフト記号表!$D$6:$Z$47,23,FALSE))</f>
        <v/>
      </c>
      <c r="X95" s="168" t="str">
        <f>IF(X93="","",VLOOKUP(X93,シフト記号表!$D$6:$Z$47,23,FALSE))</f>
        <v/>
      </c>
      <c r="Y95" s="168" t="str">
        <f>IF(Y93="","",VLOOKUP(Y93,シフト記号表!$D$6:$Z$47,23,FALSE))</f>
        <v/>
      </c>
      <c r="Z95" s="168" t="str">
        <f>IF(Z93="","",VLOOKUP(Z93,シフト記号表!$D$6:$Z$47,23,FALSE))</f>
        <v/>
      </c>
      <c r="AA95" s="183" t="str">
        <f>IF(AA93="","",VLOOKUP(AA93,シフト記号表!$D$6:$Z$47,23,FALSE))</f>
        <v/>
      </c>
      <c r="AB95" s="157" t="str">
        <f>IF(AB93="","",VLOOKUP(AB93,シフト記号表!$D$6:$Z$47,23,FALSE))</f>
        <v/>
      </c>
      <c r="AC95" s="168" t="str">
        <f>IF(AC93="","",VLOOKUP(AC93,シフト記号表!$D$6:$Z$47,23,FALSE))</f>
        <v/>
      </c>
      <c r="AD95" s="168" t="str">
        <f>IF(AD93="","",VLOOKUP(AD93,シフト記号表!$D$6:$Z$47,23,FALSE))</f>
        <v/>
      </c>
      <c r="AE95" s="168" t="str">
        <f>IF(AE93="","",VLOOKUP(AE93,シフト記号表!$D$6:$Z$47,23,FALSE))</f>
        <v/>
      </c>
      <c r="AF95" s="168" t="str">
        <f>IF(AF93="","",VLOOKUP(AF93,シフト記号表!$D$6:$Z$47,23,FALSE))</f>
        <v/>
      </c>
      <c r="AG95" s="168" t="str">
        <f>IF(AG93="","",VLOOKUP(AG93,シフト記号表!$D$6:$Z$47,23,FALSE))</f>
        <v/>
      </c>
      <c r="AH95" s="183" t="str">
        <f>IF(AH93="","",VLOOKUP(AH93,シフト記号表!$D$6:$Z$47,23,FALSE))</f>
        <v/>
      </c>
      <c r="AI95" s="157" t="str">
        <f>IF(AI93="","",VLOOKUP(AI93,シフト記号表!$D$6:$Z$47,23,FALSE))</f>
        <v/>
      </c>
      <c r="AJ95" s="168" t="str">
        <f>IF(AJ93="","",VLOOKUP(AJ93,シフト記号表!$D$6:$Z$47,23,FALSE))</f>
        <v/>
      </c>
      <c r="AK95" s="168" t="str">
        <f>IF(AK93="","",VLOOKUP(AK93,シフト記号表!$D$6:$Z$47,23,FALSE))</f>
        <v/>
      </c>
      <c r="AL95" s="168" t="str">
        <f>IF(AL93="","",VLOOKUP(AL93,シフト記号表!$D$6:$Z$47,23,FALSE))</f>
        <v/>
      </c>
      <c r="AM95" s="168" t="str">
        <f>IF(AM93="","",VLOOKUP(AM93,シフト記号表!$D$6:$Z$47,23,FALSE))</f>
        <v/>
      </c>
      <c r="AN95" s="168" t="str">
        <f>IF(AN93="","",VLOOKUP(AN93,シフト記号表!$D$6:$Z$47,23,FALSE))</f>
        <v/>
      </c>
      <c r="AO95" s="183" t="str">
        <f>IF(AO93="","",VLOOKUP(AO93,シフト記号表!$D$6:$Z$47,23,FALSE))</f>
        <v/>
      </c>
      <c r="AP95" s="157" t="str">
        <f>IF(AP93="","",VLOOKUP(AP93,シフト記号表!$D$6:$Z$47,23,FALSE))</f>
        <v/>
      </c>
      <c r="AQ95" s="168" t="str">
        <f>IF(AQ93="","",VLOOKUP(AQ93,シフト記号表!$D$6:$Z$47,23,FALSE))</f>
        <v/>
      </c>
      <c r="AR95" s="168" t="str">
        <f>IF(AR93="","",VLOOKUP(AR93,シフト記号表!$D$6:$Z$47,23,FALSE))</f>
        <v/>
      </c>
      <c r="AS95" s="168" t="str">
        <f>IF(AS93="","",VLOOKUP(AS93,シフト記号表!$D$6:$Z$47,23,FALSE))</f>
        <v/>
      </c>
      <c r="AT95" s="168" t="str">
        <f>IF(AT93="","",VLOOKUP(AT93,シフト記号表!$D$6:$Z$47,23,FALSE))</f>
        <v/>
      </c>
      <c r="AU95" s="168" t="str">
        <f>IF(AU93="","",VLOOKUP(AU93,シフト記号表!$D$6:$Z$47,23,FALSE))</f>
        <v/>
      </c>
      <c r="AV95" s="183" t="str">
        <f>IF(AV93="","",VLOOKUP(AV93,シフト記号表!$D$6:$Z$47,23,FALSE))</f>
        <v/>
      </c>
      <c r="AW95" s="157" t="str">
        <f>IF(AW93="","",VLOOKUP(AW93,シフト記号表!$D$6:$Z$47,23,FALSE))</f>
        <v/>
      </c>
      <c r="AX95" s="168" t="str">
        <f>IF(AX93="","",VLOOKUP(AX93,シフト記号表!$D$6:$Z$47,23,FALSE))</f>
        <v/>
      </c>
      <c r="AY95" s="168" t="str">
        <f>IF(AY93="","",VLOOKUP(AY93,シフト記号表!$D$6:$Z$47,23,FALSE))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5"/>
      <c r="T97" s="138"/>
      <c r="U97" s="156" t="str">
        <f>IF(U96="","",VLOOKUP(U96,シフト記号表!$D$6:$X$47,21,FALSE))</f>
        <v/>
      </c>
      <c r="V97" s="167" t="str">
        <f>IF(V96="","",VLOOKUP(V96,シフト記号表!$D$6:$X$47,21,FALSE))</f>
        <v/>
      </c>
      <c r="W97" s="167" t="str">
        <f>IF(W96="","",VLOOKUP(W96,シフト記号表!$D$6:$X$47,21,FALSE))</f>
        <v/>
      </c>
      <c r="X97" s="167" t="str">
        <f>IF(X96="","",VLOOKUP(X96,シフト記号表!$D$6:$X$47,21,FALSE))</f>
        <v/>
      </c>
      <c r="Y97" s="167" t="str">
        <f>IF(Y96="","",VLOOKUP(Y96,シフト記号表!$D$6:$X$47,21,FALSE))</f>
        <v/>
      </c>
      <c r="Z97" s="167" t="str">
        <f>IF(Z96="","",VLOOKUP(Z96,シフト記号表!$D$6:$X$47,21,FALSE))</f>
        <v/>
      </c>
      <c r="AA97" s="182" t="str">
        <f>IF(AA96="","",VLOOKUP(AA96,シフト記号表!$D$6:$X$47,21,FALSE))</f>
        <v/>
      </c>
      <c r="AB97" s="156" t="str">
        <f>IF(AB96="","",VLOOKUP(AB96,シフト記号表!$D$6:$X$47,21,FALSE))</f>
        <v/>
      </c>
      <c r="AC97" s="167" t="str">
        <f>IF(AC96="","",VLOOKUP(AC96,シフト記号表!$D$6:$X$47,21,FALSE))</f>
        <v/>
      </c>
      <c r="AD97" s="167" t="str">
        <f>IF(AD96="","",VLOOKUP(AD96,シフト記号表!$D$6:$X$47,21,FALSE))</f>
        <v/>
      </c>
      <c r="AE97" s="167" t="str">
        <f>IF(AE96="","",VLOOKUP(AE96,シフト記号表!$D$6:$X$47,21,FALSE))</f>
        <v/>
      </c>
      <c r="AF97" s="167" t="str">
        <f>IF(AF96="","",VLOOKUP(AF96,シフト記号表!$D$6:$X$47,21,FALSE))</f>
        <v/>
      </c>
      <c r="AG97" s="167" t="str">
        <f>IF(AG96="","",VLOOKUP(AG96,シフト記号表!$D$6:$X$47,21,FALSE))</f>
        <v/>
      </c>
      <c r="AH97" s="182" t="str">
        <f>IF(AH96="","",VLOOKUP(AH96,シフト記号表!$D$6:$X$47,21,FALSE))</f>
        <v/>
      </c>
      <c r="AI97" s="156" t="str">
        <f>IF(AI96="","",VLOOKUP(AI96,シフト記号表!$D$6:$X$47,21,FALSE))</f>
        <v/>
      </c>
      <c r="AJ97" s="167" t="str">
        <f>IF(AJ96="","",VLOOKUP(AJ96,シフト記号表!$D$6:$X$47,21,FALSE))</f>
        <v/>
      </c>
      <c r="AK97" s="167" t="str">
        <f>IF(AK96="","",VLOOKUP(AK96,シフト記号表!$D$6:$X$47,21,FALSE))</f>
        <v/>
      </c>
      <c r="AL97" s="167" t="str">
        <f>IF(AL96="","",VLOOKUP(AL96,シフト記号表!$D$6:$X$47,21,FALSE))</f>
        <v/>
      </c>
      <c r="AM97" s="167" t="str">
        <f>IF(AM96="","",VLOOKUP(AM96,シフト記号表!$D$6:$X$47,21,FALSE))</f>
        <v/>
      </c>
      <c r="AN97" s="167" t="str">
        <f>IF(AN96="","",VLOOKUP(AN96,シフト記号表!$D$6:$X$47,21,FALSE))</f>
        <v/>
      </c>
      <c r="AO97" s="182" t="str">
        <f>IF(AO96="","",VLOOKUP(AO96,シフト記号表!$D$6:$X$47,21,FALSE))</f>
        <v/>
      </c>
      <c r="AP97" s="156" t="str">
        <f>IF(AP96="","",VLOOKUP(AP96,シフト記号表!$D$6:$X$47,21,FALSE))</f>
        <v/>
      </c>
      <c r="AQ97" s="167" t="str">
        <f>IF(AQ96="","",VLOOKUP(AQ96,シフト記号表!$D$6:$X$47,21,FALSE))</f>
        <v/>
      </c>
      <c r="AR97" s="167" t="str">
        <f>IF(AR96="","",VLOOKUP(AR96,シフト記号表!$D$6:$X$47,21,FALSE))</f>
        <v/>
      </c>
      <c r="AS97" s="167" t="str">
        <f>IF(AS96="","",VLOOKUP(AS96,シフト記号表!$D$6:$X$47,21,FALSE))</f>
        <v/>
      </c>
      <c r="AT97" s="167" t="str">
        <f>IF(AT96="","",VLOOKUP(AT96,シフト記号表!$D$6:$X$47,21,FALSE))</f>
        <v/>
      </c>
      <c r="AU97" s="167" t="str">
        <f>IF(AU96="","",VLOOKUP(AU96,シフト記号表!$D$6:$X$47,21,FALSE))</f>
        <v/>
      </c>
      <c r="AV97" s="182" t="str">
        <f>IF(AV96="","",VLOOKUP(AV96,シフト記号表!$D$6:$X$47,21,FALSE))</f>
        <v/>
      </c>
      <c r="AW97" s="156" t="str">
        <f>IF(AW96="","",VLOOKUP(AW96,シフト記号表!$D$6:$X$47,21,FALSE))</f>
        <v/>
      </c>
      <c r="AX97" s="167" t="str">
        <f>IF(AX96="","",VLOOKUP(AX96,シフト記号表!$D$6:$X$47,21,FALSE))</f>
        <v/>
      </c>
      <c r="AY97" s="167" t="str">
        <f>IF(AY96="","",VLOOKUP(AY96,シフト記号表!$D$6:$X$47,21,FALSE))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285" t="s">
        <v>89</v>
      </c>
      <c r="Q98" s="114"/>
      <c r="R98" s="114"/>
      <c r="S98" s="129"/>
      <c r="T98" s="142"/>
      <c r="U98" s="157" t="str">
        <f>IF(U96="","",VLOOKUP(U96,シフト記号表!$D$6:$Z$47,23,FALSE))</f>
        <v/>
      </c>
      <c r="V98" s="168" t="str">
        <f>IF(V96="","",VLOOKUP(V96,シフト記号表!$D$6:$Z$47,23,FALSE))</f>
        <v/>
      </c>
      <c r="W98" s="168" t="str">
        <f>IF(W96="","",VLOOKUP(W96,シフト記号表!$D$6:$Z$47,23,FALSE))</f>
        <v/>
      </c>
      <c r="X98" s="168" t="str">
        <f>IF(X96="","",VLOOKUP(X96,シフト記号表!$D$6:$Z$47,23,FALSE))</f>
        <v/>
      </c>
      <c r="Y98" s="168" t="str">
        <f>IF(Y96="","",VLOOKUP(Y96,シフト記号表!$D$6:$Z$47,23,FALSE))</f>
        <v/>
      </c>
      <c r="Z98" s="168" t="str">
        <f>IF(Z96="","",VLOOKUP(Z96,シフト記号表!$D$6:$Z$47,23,FALSE))</f>
        <v/>
      </c>
      <c r="AA98" s="183" t="str">
        <f>IF(AA96="","",VLOOKUP(AA96,シフト記号表!$D$6:$Z$47,23,FALSE))</f>
        <v/>
      </c>
      <c r="AB98" s="157" t="str">
        <f>IF(AB96="","",VLOOKUP(AB96,シフト記号表!$D$6:$Z$47,23,FALSE))</f>
        <v/>
      </c>
      <c r="AC98" s="168" t="str">
        <f>IF(AC96="","",VLOOKUP(AC96,シフト記号表!$D$6:$Z$47,23,FALSE))</f>
        <v/>
      </c>
      <c r="AD98" s="168" t="str">
        <f>IF(AD96="","",VLOOKUP(AD96,シフト記号表!$D$6:$Z$47,23,FALSE))</f>
        <v/>
      </c>
      <c r="AE98" s="168" t="str">
        <f>IF(AE96="","",VLOOKUP(AE96,シフト記号表!$D$6:$Z$47,23,FALSE))</f>
        <v/>
      </c>
      <c r="AF98" s="168" t="str">
        <f>IF(AF96="","",VLOOKUP(AF96,シフト記号表!$D$6:$Z$47,23,FALSE))</f>
        <v/>
      </c>
      <c r="AG98" s="168" t="str">
        <f>IF(AG96="","",VLOOKUP(AG96,シフト記号表!$D$6:$Z$47,23,FALSE))</f>
        <v/>
      </c>
      <c r="AH98" s="183" t="str">
        <f>IF(AH96="","",VLOOKUP(AH96,シフト記号表!$D$6:$Z$47,23,FALSE))</f>
        <v/>
      </c>
      <c r="AI98" s="157" t="str">
        <f>IF(AI96="","",VLOOKUP(AI96,シフト記号表!$D$6:$Z$47,23,FALSE))</f>
        <v/>
      </c>
      <c r="AJ98" s="168" t="str">
        <f>IF(AJ96="","",VLOOKUP(AJ96,シフト記号表!$D$6:$Z$47,23,FALSE))</f>
        <v/>
      </c>
      <c r="AK98" s="168" t="str">
        <f>IF(AK96="","",VLOOKUP(AK96,シフト記号表!$D$6:$Z$47,23,FALSE))</f>
        <v/>
      </c>
      <c r="AL98" s="168" t="str">
        <f>IF(AL96="","",VLOOKUP(AL96,シフト記号表!$D$6:$Z$47,23,FALSE))</f>
        <v/>
      </c>
      <c r="AM98" s="168" t="str">
        <f>IF(AM96="","",VLOOKUP(AM96,シフト記号表!$D$6:$Z$47,23,FALSE))</f>
        <v/>
      </c>
      <c r="AN98" s="168" t="str">
        <f>IF(AN96="","",VLOOKUP(AN96,シフト記号表!$D$6:$Z$47,23,FALSE))</f>
        <v/>
      </c>
      <c r="AO98" s="183" t="str">
        <f>IF(AO96="","",VLOOKUP(AO96,シフト記号表!$D$6:$Z$47,23,FALSE))</f>
        <v/>
      </c>
      <c r="AP98" s="157" t="str">
        <f>IF(AP96="","",VLOOKUP(AP96,シフト記号表!$D$6:$Z$47,23,FALSE))</f>
        <v/>
      </c>
      <c r="AQ98" s="168" t="str">
        <f>IF(AQ96="","",VLOOKUP(AQ96,シフト記号表!$D$6:$Z$47,23,FALSE))</f>
        <v/>
      </c>
      <c r="AR98" s="168" t="str">
        <f>IF(AR96="","",VLOOKUP(AR96,シフト記号表!$D$6:$Z$47,23,FALSE))</f>
        <v/>
      </c>
      <c r="AS98" s="168" t="str">
        <f>IF(AS96="","",VLOOKUP(AS96,シフト記号表!$D$6:$Z$47,23,FALSE))</f>
        <v/>
      </c>
      <c r="AT98" s="168" t="str">
        <f>IF(AT96="","",VLOOKUP(AT96,シフト記号表!$D$6:$Z$47,23,FALSE))</f>
        <v/>
      </c>
      <c r="AU98" s="168" t="str">
        <f>IF(AU96="","",VLOOKUP(AU96,シフト記号表!$D$6:$Z$47,23,FALSE))</f>
        <v/>
      </c>
      <c r="AV98" s="183" t="str">
        <f>IF(AV96="","",VLOOKUP(AV96,シフト記号表!$D$6:$Z$47,23,FALSE))</f>
        <v/>
      </c>
      <c r="AW98" s="157" t="str">
        <f>IF(AW96="","",VLOOKUP(AW96,シフト記号表!$D$6:$Z$47,23,FALSE))</f>
        <v/>
      </c>
      <c r="AX98" s="168" t="str">
        <f>IF(AX96="","",VLOOKUP(AX96,シフト記号表!$D$6:$Z$47,23,FALSE))</f>
        <v/>
      </c>
      <c r="AY98" s="168" t="str">
        <f>IF(AY96="","",VLOOKUP(AY96,シフト記号表!$D$6:$Z$47,23,FALSE))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5"/>
      <c r="T100" s="138"/>
      <c r="U100" s="156" t="str">
        <f>IF(U99="","",VLOOKUP(U99,シフト記号表!$D$6:$X$47,21,FALSE))</f>
        <v/>
      </c>
      <c r="V100" s="167" t="str">
        <f>IF(V99="","",VLOOKUP(V99,シフト記号表!$D$6:$X$47,21,FALSE))</f>
        <v/>
      </c>
      <c r="W100" s="167" t="str">
        <f>IF(W99="","",VLOOKUP(W99,シフト記号表!$D$6:$X$47,21,FALSE))</f>
        <v/>
      </c>
      <c r="X100" s="167" t="str">
        <f>IF(X99="","",VLOOKUP(X99,シフト記号表!$D$6:$X$47,21,FALSE))</f>
        <v/>
      </c>
      <c r="Y100" s="167" t="str">
        <f>IF(Y99="","",VLOOKUP(Y99,シフト記号表!$D$6:$X$47,21,FALSE))</f>
        <v/>
      </c>
      <c r="Z100" s="167" t="str">
        <f>IF(Z99="","",VLOOKUP(Z99,シフト記号表!$D$6:$X$47,21,FALSE))</f>
        <v/>
      </c>
      <c r="AA100" s="182" t="str">
        <f>IF(AA99="","",VLOOKUP(AA99,シフト記号表!$D$6:$X$47,21,FALSE))</f>
        <v/>
      </c>
      <c r="AB100" s="156" t="str">
        <f>IF(AB99="","",VLOOKUP(AB99,シフト記号表!$D$6:$X$47,21,FALSE))</f>
        <v/>
      </c>
      <c r="AC100" s="167" t="str">
        <f>IF(AC99="","",VLOOKUP(AC99,シフト記号表!$D$6:$X$47,21,FALSE))</f>
        <v/>
      </c>
      <c r="AD100" s="167" t="str">
        <f>IF(AD99="","",VLOOKUP(AD99,シフト記号表!$D$6:$X$47,21,FALSE))</f>
        <v/>
      </c>
      <c r="AE100" s="167" t="str">
        <f>IF(AE99="","",VLOOKUP(AE99,シフト記号表!$D$6:$X$47,21,FALSE))</f>
        <v/>
      </c>
      <c r="AF100" s="167" t="str">
        <f>IF(AF99="","",VLOOKUP(AF99,シフト記号表!$D$6:$X$47,21,FALSE))</f>
        <v/>
      </c>
      <c r="AG100" s="167" t="str">
        <f>IF(AG99="","",VLOOKUP(AG99,シフト記号表!$D$6:$X$47,21,FALSE))</f>
        <v/>
      </c>
      <c r="AH100" s="182" t="str">
        <f>IF(AH99="","",VLOOKUP(AH99,シフト記号表!$D$6:$X$47,21,FALSE))</f>
        <v/>
      </c>
      <c r="AI100" s="156" t="str">
        <f>IF(AI99="","",VLOOKUP(AI99,シフト記号表!$D$6:$X$47,21,FALSE))</f>
        <v/>
      </c>
      <c r="AJ100" s="167" t="str">
        <f>IF(AJ99="","",VLOOKUP(AJ99,シフト記号表!$D$6:$X$47,21,FALSE))</f>
        <v/>
      </c>
      <c r="AK100" s="167" t="str">
        <f>IF(AK99="","",VLOOKUP(AK99,シフト記号表!$D$6:$X$47,21,FALSE))</f>
        <v/>
      </c>
      <c r="AL100" s="167" t="str">
        <f>IF(AL99="","",VLOOKUP(AL99,シフト記号表!$D$6:$X$47,21,FALSE))</f>
        <v/>
      </c>
      <c r="AM100" s="167" t="str">
        <f>IF(AM99="","",VLOOKUP(AM99,シフト記号表!$D$6:$X$47,21,FALSE))</f>
        <v/>
      </c>
      <c r="AN100" s="167" t="str">
        <f>IF(AN99="","",VLOOKUP(AN99,シフト記号表!$D$6:$X$47,21,FALSE))</f>
        <v/>
      </c>
      <c r="AO100" s="182" t="str">
        <f>IF(AO99="","",VLOOKUP(AO99,シフト記号表!$D$6:$X$47,21,FALSE))</f>
        <v/>
      </c>
      <c r="AP100" s="156" t="str">
        <f>IF(AP99="","",VLOOKUP(AP99,シフト記号表!$D$6:$X$47,21,FALSE))</f>
        <v/>
      </c>
      <c r="AQ100" s="167" t="str">
        <f>IF(AQ99="","",VLOOKUP(AQ99,シフト記号表!$D$6:$X$47,21,FALSE))</f>
        <v/>
      </c>
      <c r="AR100" s="167" t="str">
        <f>IF(AR99="","",VLOOKUP(AR99,シフト記号表!$D$6:$X$47,21,FALSE))</f>
        <v/>
      </c>
      <c r="AS100" s="167" t="str">
        <f>IF(AS99="","",VLOOKUP(AS99,シフト記号表!$D$6:$X$47,21,FALSE))</f>
        <v/>
      </c>
      <c r="AT100" s="167" t="str">
        <f>IF(AT99="","",VLOOKUP(AT99,シフト記号表!$D$6:$X$47,21,FALSE))</f>
        <v/>
      </c>
      <c r="AU100" s="167" t="str">
        <f>IF(AU99="","",VLOOKUP(AU99,シフト記号表!$D$6:$X$47,21,FALSE))</f>
        <v/>
      </c>
      <c r="AV100" s="182" t="str">
        <f>IF(AV99="","",VLOOKUP(AV99,シフト記号表!$D$6:$X$47,21,FALSE))</f>
        <v/>
      </c>
      <c r="AW100" s="156" t="str">
        <f>IF(AW99="","",VLOOKUP(AW99,シフト記号表!$D$6:$X$47,21,FALSE))</f>
        <v/>
      </c>
      <c r="AX100" s="167" t="str">
        <f>IF(AX99="","",VLOOKUP(AX99,シフト記号表!$D$6:$X$47,21,FALSE))</f>
        <v/>
      </c>
      <c r="AY100" s="167" t="str">
        <f>IF(AY99="","",VLOOKUP(AY99,シフト記号表!$D$6:$X$47,21,FALSE))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285" t="s">
        <v>89</v>
      </c>
      <c r="Q101" s="114"/>
      <c r="R101" s="114"/>
      <c r="S101" s="129"/>
      <c r="T101" s="142"/>
      <c r="U101" s="157" t="str">
        <f>IF(U99="","",VLOOKUP(U99,シフト記号表!$D$6:$Z$47,23,FALSE))</f>
        <v/>
      </c>
      <c r="V101" s="168" t="str">
        <f>IF(V99="","",VLOOKUP(V99,シフト記号表!$D$6:$Z$47,23,FALSE))</f>
        <v/>
      </c>
      <c r="W101" s="168" t="str">
        <f>IF(W99="","",VLOOKUP(W99,シフト記号表!$D$6:$Z$47,23,FALSE))</f>
        <v/>
      </c>
      <c r="X101" s="168" t="str">
        <f>IF(X99="","",VLOOKUP(X99,シフト記号表!$D$6:$Z$47,23,FALSE))</f>
        <v/>
      </c>
      <c r="Y101" s="168" t="str">
        <f>IF(Y99="","",VLOOKUP(Y99,シフト記号表!$D$6:$Z$47,23,FALSE))</f>
        <v/>
      </c>
      <c r="Z101" s="168" t="str">
        <f>IF(Z99="","",VLOOKUP(Z99,シフト記号表!$D$6:$Z$47,23,FALSE))</f>
        <v/>
      </c>
      <c r="AA101" s="183" t="str">
        <f>IF(AA99="","",VLOOKUP(AA99,シフト記号表!$D$6:$Z$47,23,FALSE))</f>
        <v/>
      </c>
      <c r="AB101" s="157" t="str">
        <f>IF(AB99="","",VLOOKUP(AB99,シフト記号表!$D$6:$Z$47,23,FALSE))</f>
        <v/>
      </c>
      <c r="AC101" s="168" t="str">
        <f>IF(AC99="","",VLOOKUP(AC99,シフト記号表!$D$6:$Z$47,23,FALSE))</f>
        <v/>
      </c>
      <c r="AD101" s="168" t="str">
        <f>IF(AD99="","",VLOOKUP(AD99,シフト記号表!$D$6:$Z$47,23,FALSE))</f>
        <v/>
      </c>
      <c r="AE101" s="168" t="str">
        <f>IF(AE99="","",VLOOKUP(AE99,シフト記号表!$D$6:$Z$47,23,FALSE))</f>
        <v/>
      </c>
      <c r="AF101" s="168" t="str">
        <f>IF(AF99="","",VLOOKUP(AF99,シフト記号表!$D$6:$Z$47,23,FALSE))</f>
        <v/>
      </c>
      <c r="AG101" s="168" t="str">
        <f>IF(AG99="","",VLOOKUP(AG99,シフト記号表!$D$6:$Z$47,23,FALSE))</f>
        <v/>
      </c>
      <c r="AH101" s="183" t="str">
        <f>IF(AH99="","",VLOOKUP(AH99,シフト記号表!$D$6:$Z$47,23,FALSE))</f>
        <v/>
      </c>
      <c r="AI101" s="157" t="str">
        <f>IF(AI99="","",VLOOKUP(AI99,シフト記号表!$D$6:$Z$47,23,FALSE))</f>
        <v/>
      </c>
      <c r="AJ101" s="168" t="str">
        <f>IF(AJ99="","",VLOOKUP(AJ99,シフト記号表!$D$6:$Z$47,23,FALSE))</f>
        <v/>
      </c>
      <c r="AK101" s="168" t="str">
        <f>IF(AK99="","",VLOOKUP(AK99,シフト記号表!$D$6:$Z$47,23,FALSE))</f>
        <v/>
      </c>
      <c r="AL101" s="168" t="str">
        <f>IF(AL99="","",VLOOKUP(AL99,シフト記号表!$D$6:$Z$47,23,FALSE))</f>
        <v/>
      </c>
      <c r="AM101" s="168" t="str">
        <f>IF(AM99="","",VLOOKUP(AM99,シフト記号表!$D$6:$Z$47,23,FALSE))</f>
        <v/>
      </c>
      <c r="AN101" s="168" t="str">
        <f>IF(AN99="","",VLOOKUP(AN99,シフト記号表!$D$6:$Z$47,23,FALSE))</f>
        <v/>
      </c>
      <c r="AO101" s="183" t="str">
        <f>IF(AO99="","",VLOOKUP(AO99,シフト記号表!$D$6:$Z$47,23,FALSE))</f>
        <v/>
      </c>
      <c r="AP101" s="157" t="str">
        <f>IF(AP99="","",VLOOKUP(AP99,シフト記号表!$D$6:$Z$47,23,FALSE))</f>
        <v/>
      </c>
      <c r="AQ101" s="168" t="str">
        <f>IF(AQ99="","",VLOOKUP(AQ99,シフト記号表!$D$6:$Z$47,23,FALSE))</f>
        <v/>
      </c>
      <c r="AR101" s="168" t="str">
        <f>IF(AR99="","",VLOOKUP(AR99,シフト記号表!$D$6:$Z$47,23,FALSE))</f>
        <v/>
      </c>
      <c r="AS101" s="168" t="str">
        <f>IF(AS99="","",VLOOKUP(AS99,シフト記号表!$D$6:$Z$47,23,FALSE))</f>
        <v/>
      </c>
      <c r="AT101" s="168" t="str">
        <f>IF(AT99="","",VLOOKUP(AT99,シフト記号表!$D$6:$Z$47,23,FALSE))</f>
        <v/>
      </c>
      <c r="AU101" s="168" t="str">
        <f>IF(AU99="","",VLOOKUP(AU99,シフト記号表!$D$6:$Z$47,23,FALSE))</f>
        <v/>
      </c>
      <c r="AV101" s="183" t="str">
        <f>IF(AV99="","",VLOOKUP(AV99,シフト記号表!$D$6:$Z$47,23,FALSE))</f>
        <v/>
      </c>
      <c r="AW101" s="157" t="str">
        <f>IF(AW99="","",VLOOKUP(AW99,シフト記号表!$D$6:$Z$47,23,FALSE))</f>
        <v/>
      </c>
      <c r="AX101" s="168" t="str">
        <f>IF(AX99="","",VLOOKUP(AX99,シフト記号表!$D$6:$Z$47,23,FALSE))</f>
        <v/>
      </c>
      <c r="AY101" s="168" t="str">
        <f>IF(AY99="","",VLOOKUP(AY99,シフト記号表!$D$6:$Z$47,23,FALSE))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5"/>
      <c r="T103" s="138"/>
      <c r="U103" s="156" t="str">
        <f>IF(U102="","",VLOOKUP(U102,シフト記号表!$D$6:$X$47,21,FALSE))</f>
        <v/>
      </c>
      <c r="V103" s="167" t="str">
        <f>IF(V102="","",VLOOKUP(V102,シフト記号表!$D$6:$X$47,21,FALSE))</f>
        <v/>
      </c>
      <c r="W103" s="167" t="str">
        <f>IF(W102="","",VLOOKUP(W102,シフト記号表!$D$6:$X$47,21,FALSE))</f>
        <v/>
      </c>
      <c r="X103" s="167" t="str">
        <f>IF(X102="","",VLOOKUP(X102,シフト記号表!$D$6:$X$47,21,FALSE))</f>
        <v/>
      </c>
      <c r="Y103" s="167" t="str">
        <f>IF(Y102="","",VLOOKUP(Y102,シフト記号表!$D$6:$X$47,21,FALSE))</f>
        <v/>
      </c>
      <c r="Z103" s="167" t="str">
        <f>IF(Z102="","",VLOOKUP(Z102,シフト記号表!$D$6:$X$47,21,FALSE))</f>
        <v/>
      </c>
      <c r="AA103" s="182" t="str">
        <f>IF(AA102="","",VLOOKUP(AA102,シフト記号表!$D$6:$X$47,21,FALSE))</f>
        <v/>
      </c>
      <c r="AB103" s="156" t="str">
        <f>IF(AB102="","",VLOOKUP(AB102,シフト記号表!$D$6:$X$47,21,FALSE))</f>
        <v/>
      </c>
      <c r="AC103" s="167" t="str">
        <f>IF(AC102="","",VLOOKUP(AC102,シフト記号表!$D$6:$X$47,21,FALSE))</f>
        <v/>
      </c>
      <c r="AD103" s="167" t="str">
        <f>IF(AD102="","",VLOOKUP(AD102,シフト記号表!$D$6:$X$47,21,FALSE))</f>
        <v/>
      </c>
      <c r="AE103" s="167" t="str">
        <f>IF(AE102="","",VLOOKUP(AE102,シフト記号表!$D$6:$X$47,21,FALSE))</f>
        <v/>
      </c>
      <c r="AF103" s="167" t="str">
        <f>IF(AF102="","",VLOOKUP(AF102,シフト記号表!$D$6:$X$47,21,FALSE))</f>
        <v/>
      </c>
      <c r="AG103" s="167" t="str">
        <f>IF(AG102="","",VLOOKUP(AG102,シフト記号表!$D$6:$X$47,21,FALSE))</f>
        <v/>
      </c>
      <c r="AH103" s="182" t="str">
        <f>IF(AH102="","",VLOOKUP(AH102,シフト記号表!$D$6:$X$47,21,FALSE))</f>
        <v/>
      </c>
      <c r="AI103" s="156" t="str">
        <f>IF(AI102="","",VLOOKUP(AI102,シフト記号表!$D$6:$X$47,21,FALSE))</f>
        <v/>
      </c>
      <c r="AJ103" s="167" t="str">
        <f>IF(AJ102="","",VLOOKUP(AJ102,シフト記号表!$D$6:$X$47,21,FALSE))</f>
        <v/>
      </c>
      <c r="AK103" s="167" t="str">
        <f>IF(AK102="","",VLOOKUP(AK102,シフト記号表!$D$6:$X$47,21,FALSE))</f>
        <v/>
      </c>
      <c r="AL103" s="167" t="str">
        <f>IF(AL102="","",VLOOKUP(AL102,シフト記号表!$D$6:$X$47,21,FALSE))</f>
        <v/>
      </c>
      <c r="AM103" s="167" t="str">
        <f>IF(AM102="","",VLOOKUP(AM102,シフト記号表!$D$6:$X$47,21,FALSE))</f>
        <v/>
      </c>
      <c r="AN103" s="167" t="str">
        <f>IF(AN102="","",VLOOKUP(AN102,シフト記号表!$D$6:$X$47,21,FALSE))</f>
        <v/>
      </c>
      <c r="AO103" s="182" t="str">
        <f>IF(AO102="","",VLOOKUP(AO102,シフト記号表!$D$6:$X$47,21,FALSE))</f>
        <v/>
      </c>
      <c r="AP103" s="156" t="str">
        <f>IF(AP102="","",VLOOKUP(AP102,シフト記号表!$D$6:$X$47,21,FALSE))</f>
        <v/>
      </c>
      <c r="AQ103" s="167" t="str">
        <f>IF(AQ102="","",VLOOKUP(AQ102,シフト記号表!$D$6:$X$47,21,FALSE))</f>
        <v/>
      </c>
      <c r="AR103" s="167" t="str">
        <f>IF(AR102="","",VLOOKUP(AR102,シフト記号表!$D$6:$X$47,21,FALSE))</f>
        <v/>
      </c>
      <c r="AS103" s="167" t="str">
        <f>IF(AS102="","",VLOOKUP(AS102,シフト記号表!$D$6:$X$47,21,FALSE))</f>
        <v/>
      </c>
      <c r="AT103" s="167" t="str">
        <f>IF(AT102="","",VLOOKUP(AT102,シフト記号表!$D$6:$X$47,21,FALSE))</f>
        <v/>
      </c>
      <c r="AU103" s="167" t="str">
        <f>IF(AU102="","",VLOOKUP(AU102,シフト記号表!$D$6:$X$47,21,FALSE))</f>
        <v/>
      </c>
      <c r="AV103" s="182" t="str">
        <f>IF(AV102="","",VLOOKUP(AV102,シフト記号表!$D$6:$X$47,21,FALSE))</f>
        <v/>
      </c>
      <c r="AW103" s="156" t="str">
        <f>IF(AW102="","",VLOOKUP(AW102,シフト記号表!$D$6:$X$47,21,FALSE))</f>
        <v/>
      </c>
      <c r="AX103" s="167" t="str">
        <f>IF(AX102="","",VLOOKUP(AX102,シフト記号表!$D$6:$X$47,21,FALSE))</f>
        <v/>
      </c>
      <c r="AY103" s="167" t="str">
        <f>IF(AY102="","",VLOOKUP(AY102,シフト記号表!$D$6:$X$47,21,FALSE))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285" t="s">
        <v>89</v>
      </c>
      <c r="Q104" s="114"/>
      <c r="R104" s="114"/>
      <c r="S104" s="129"/>
      <c r="T104" s="142"/>
      <c r="U104" s="157" t="str">
        <f>IF(U102="","",VLOOKUP(U102,シフト記号表!$D$6:$Z$47,23,FALSE))</f>
        <v/>
      </c>
      <c r="V104" s="168" t="str">
        <f>IF(V102="","",VLOOKUP(V102,シフト記号表!$D$6:$Z$47,23,FALSE))</f>
        <v/>
      </c>
      <c r="W104" s="168" t="str">
        <f>IF(W102="","",VLOOKUP(W102,シフト記号表!$D$6:$Z$47,23,FALSE))</f>
        <v/>
      </c>
      <c r="X104" s="168" t="str">
        <f>IF(X102="","",VLOOKUP(X102,シフト記号表!$D$6:$Z$47,23,FALSE))</f>
        <v/>
      </c>
      <c r="Y104" s="168" t="str">
        <f>IF(Y102="","",VLOOKUP(Y102,シフト記号表!$D$6:$Z$47,23,FALSE))</f>
        <v/>
      </c>
      <c r="Z104" s="168" t="str">
        <f>IF(Z102="","",VLOOKUP(Z102,シフト記号表!$D$6:$Z$47,23,FALSE))</f>
        <v/>
      </c>
      <c r="AA104" s="183" t="str">
        <f>IF(AA102="","",VLOOKUP(AA102,シフト記号表!$D$6:$Z$47,23,FALSE))</f>
        <v/>
      </c>
      <c r="AB104" s="157" t="str">
        <f>IF(AB102="","",VLOOKUP(AB102,シフト記号表!$D$6:$Z$47,23,FALSE))</f>
        <v/>
      </c>
      <c r="AC104" s="168" t="str">
        <f>IF(AC102="","",VLOOKUP(AC102,シフト記号表!$D$6:$Z$47,23,FALSE))</f>
        <v/>
      </c>
      <c r="AD104" s="168" t="str">
        <f>IF(AD102="","",VLOOKUP(AD102,シフト記号表!$D$6:$Z$47,23,FALSE))</f>
        <v/>
      </c>
      <c r="AE104" s="168" t="str">
        <f>IF(AE102="","",VLOOKUP(AE102,シフト記号表!$D$6:$Z$47,23,FALSE))</f>
        <v/>
      </c>
      <c r="AF104" s="168" t="str">
        <f>IF(AF102="","",VLOOKUP(AF102,シフト記号表!$D$6:$Z$47,23,FALSE))</f>
        <v/>
      </c>
      <c r="AG104" s="168" t="str">
        <f>IF(AG102="","",VLOOKUP(AG102,シフト記号表!$D$6:$Z$47,23,FALSE))</f>
        <v/>
      </c>
      <c r="AH104" s="183" t="str">
        <f>IF(AH102="","",VLOOKUP(AH102,シフト記号表!$D$6:$Z$47,23,FALSE))</f>
        <v/>
      </c>
      <c r="AI104" s="157" t="str">
        <f>IF(AI102="","",VLOOKUP(AI102,シフト記号表!$D$6:$Z$47,23,FALSE))</f>
        <v/>
      </c>
      <c r="AJ104" s="168" t="str">
        <f>IF(AJ102="","",VLOOKUP(AJ102,シフト記号表!$D$6:$Z$47,23,FALSE))</f>
        <v/>
      </c>
      <c r="AK104" s="168" t="str">
        <f>IF(AK102="","",VLOOKUP(AK102,シフト記号表!$D$6:$Z$47,23,FALSE))</f>
        <v/>
      </c>
      <c r="AL104" s="168" t="str">
        <f>IF(AL102="","",VLOOKUP(AL102,シフト記号表!$D$6:$Z$47,23,FALSE))</f>
        <v/>
      </c>
      <c r="AM104" s="168" t="str">
        <f>IF(AM102="","",VLOOKUP(AM102,シフト記号表!$D$6:$Z$47,23,FALSE))</f>
        <v/>
      </c>
      <c r="AN104" s="168" t="str">
        <f>IF(AN102="","",VLOOKUP(AN102,シフト記号表!$D$6:$Z$47,23,FALSE))</f>
        <v/>
      </c>
      <c r="AO104" s="183" t="str">
        <f>IF(AO102="","",VLOOKUP(AO102,シフト記号表!$D$6:$Z$47,23,FALSE))</f>
        <v/>
      </c>
      <c r="AP104" s="157" t="str">
        <f>IF(AP102="","",VLOOKUP(AP102,シフト記号表!$D$6:$Z$47,23,FALSE))</f>
        <v/>
      </c>
      <c r="AQ104" s="168" t="str">
        <f>IF(AQ102="","",VLOOKUP(AQ102,シフト記号表!$D$6:$Z$47,23,FALSE))</f>
        <v/>
      </c>
      <c r="AR104" s="168" t="str">
        <f>IF(AR102="","",VLOOKUP(AR102,シフト記号表!$D$6:$Z$47,23,FALSE))</f>
        <v/>
      </c>
      <c r="AS104" s="168" t="str">
        <f>IF(AS102="","",VLOOKUP(AS102,シフト記号表!$D$6:$Z$47,23,FALSE))</f>
        <v/>
      </c>
      <c r="AT104" s="168" t="str">
        <f>IF(AT102="","",VLOOKUP(AT102,シフト記号表!$D$6:$Z$47,23,FALSE))</f>
        <v/>
      </c>
      <c r="AU104" s="168" t="str">
        <f>IF(AU102="","",VLOOKUP(AU102,シフト記号表!$D$6:$Z$47,23,FALSE))</f>
        <v/>
      </c>
      <c r="AV104" s="183" t="str">
        <f>IF(AV102="","",VLOOKUP(AV102,シフト記号表!$D$6:$Z$47,23,FALSE))</f>
        <v/>
      </c>
      <c r="AW104" s="157" t="str">
        <f>IF(AW102="","",VLOOKUP(AW102,シフト記号表!$D$6:$Z$47,23,FALSE))</f>
        <v/>
      </c>
      <c r="AX104" s="168" t="str">
        <f>IF(AX102="","",VLOOKUP(AX102,シフト記号表!$D$6:$Z$47,23,FALSE))</f>
        <v/>
      </c>
      <c r="AY104" s="168" t="str">
        <f>IF(AY102="","",VLOOKUP(AY102,シフト記号表!$D$6:$Z$47,23,FALSE))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5"/>
      <c r="T106" s="138"/>
      <c r="U106" s="156" t="str">
        <f>IF(U105="","",VLOOKUP(U105,シフト記号表!$D$6:$X$47,21,FALSE))</f>
        <v/>
      </c>
      <c r="V106" s="167" t="str">
        <f>IF(V105="","",VLOOKUP(V105,シフト記号表!$D$6:$X$47,21,FALSE))</f>
        <v/>
      </c>
      <c r="W106" s="167" t="str">
        <f>IF(W105="","",VLOOKUP(W105,シフト記号表!$D$6:$X$47,21,FALSE))</f>
        <v/>
      </c>
      <c r="X106" s="167" t="str">
        <f>IF(X105="","",VLOOKUP(X105,シフト記号表!$D$6:$X$47,21,FALSE))</f>
        <v/>
      </c>
      <c r="Y106" s="167" t="str">
        <f>IF(Y105="","",VLOOKUP(Y105,シフト記号表!$D$6:$X$47,21,FALSE))</f>
        <v/>
      </c>
      <c r="Z106" s="167" t="str">
        <f>IF(Z105="","",VLOOKUP(Z105,シフト記号表!$D$6:$X$47,21,FALSE))</f>
        <v/>
      </c>
      <c r="AA106" s="182" t="str">
        <f>IF(AA105="","",VLOOKUP(AA105,シフト記号表!$D$6:$X$47,21,FALSE))</f>
        <v/>
      </c>
      <c r="AB106" s="156" t="str">
        <f>IF(AB105="","",VLOOKUP(AB105,シフト記号表!$D$6:$X$47,21,FALSE))</f>
        <v/>
      </c>
      <c r="AC106" s="167" t="str">
        <f>IF(AC105="","",VLOOKUP(AC105,シフト記号表!$D$6:$X$47,21,FALSE))</f>
        <v/>
      </c>
      <c r="AD106" s="167" t="str">
        <f>IF(AD105="","",VLOOKUP(AD105,シフト記号表!$D$6:$X$47,21,FALSE))</f>
        <v/>
      </c>
      <c r="AE106" s="167" t="str">
        <f>IF(AE105="","",VLOOKUP(AE105,シフト記号表!$D$6:$X$47,21,FALSE))</f>
        <v/>
      </c>
      <c r="AF106" s="167" t="str">
        <f>IF(AF105="","",VLOOKUP(AF105,シフト記号表!$D$6:$X$47,21,FALSE))</f>
        <v/>
      </c>
      <c r="AG106" s="167" t="str">
        <f>IF(AG105="","",VLOOKUP(AG105,シフト記号表!$D$6:$X$47,21,FALSE))</f>
        <v/>
      </c>
      <c r="AH106" s="182" t="str">
        <f>IF(AH105="","",VLOOKUP(AH105,シフト記号表!$D$6:$X$47,21,FALSE))</f>
        <v/>
      </c>
      <c r="AI106" s="156" t="str">
        <f>IF(AI105="","",VLOOKUP(AI105,シフト記号表!$D$6:$X$47,21,FALSE))</f>
        <v/>
      </c>
      <c r="AJ106" s="167" t="str">
        <f>IF(AJ105="","",VLOOKUP(AJ105,シフト記号表!$D$6:$X$47,21,FALSE))</f>
        <v/>
      </c>
      <c r="AK106" s="167" t="str">
        <f>IF(AK105="","",VLOOKUP(AK105,シフト記号表!$D$6:$X$47,21,FALSE))</f>
        <v/>
      </c>
      <c r="AL106" s="167" t="str">
        <f>IF(AL105="","",VLOOKUP(AL105,シフト記号表!$D$6:$X$47,21,FALSE))</f>
        <v/>
      </c>
      <c r="AM106" s="167" t="str">
        <f>IF(AM105="","",VLOOKUP(AM105,シフト記号表!$D$6:$X$47,21,FALSE))</f>
        <v/>
      </c>
      <c r="AN106" s="167" t="str">
        <f>IF(AN105="","",VLOOKUP(AN105,シフト記号表!$D$6:$X$47,21,FALSE))</f>
        <v/>
      </c>
      <c r="AO106" s="182" t="str">
        <f>IF(AO105="","",VLOOKUP(AO105,シフト記号表!$D$6:$X$47,21,FALSE))</f>
        <v/>
      </c>
      <c r="AP106" s="156" t="str">
        <f>IF(AP105="","",VLOOKUP(AP105,シフト記号表!$D$6:$X$47,21,FALSE))</f>
        <v/>
      </c>
      <c r="AQ106" s="167" t="str">
        <f>IF(AQ105="","",VLOOKUP(AQ105,シフト記号表!$D$6:$X$47,21,FALSE))</f>
        <v/>
      </c>
      <c r="AR106" s="167" t="str">
        <f>IF(AR105="","",VLOOKUP(AR105,シフト記号表!$D$6:$X$47,21,FALSE))</f>
        <v/>
      </c>
      <c r="AS106" s="167" t="str">
        <f>IF(AS105="","",VLOOKUP(AS105,シフト記号表!$D$6:$X$47,21,FALSE))</f>
        <v/>
      </c>
      <c r="AT106" s="167" t="str">
        <f>IF(AT105="","",VLOOKUP(AT105,シフト記号表!$D$6:$X$47,21,FALSE))</f>
        <v/>
      </c>
      <c r="AU106" s="167" t="str">
        <f>IF(AU105="","",VLOOKUP(AU105,シフト記号表!$D$6:$X$47,21,FALSE))</f>
        <v/>
      </c>
      <c r="AV106" s="182" t="str">
        <f>IF(AV105="","",VLOOKUP(AV105,シフト記号表!$D$6:$X$47,21,FALSE))</f>
        <v/>
      </c>
      <c r="AW106" s="156" t="str">
        <f>IF(AW105="","",VLOOKUP(AW105,シフト記号表!$D$6:$X$47,21,FALSE))</f>
        <v/>
      </c>
      <c r="AX106" s="167" t="str">
        <f>IF(AX105="","",VLOOKUP(AX105,シフト記号表!$D$6:$X$47,21,FALSE))</f>
        <v/>
      </c>
      <c r="AY106" s="167" t="str">
        <f>IF(AY105="","",VLOOKUP(AY105,シフト記号表!$D$6:$X$47,21,FALSE))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285" t="s">
        <v>89</v>
      </c>
      <c r="Q107" s="114"/>
      <c r="R107" s="114"/>
      <c r="S107" s="129"/>
      <c r="T107" s="142"/>
      <c r="U107" s="157" t="str">
        <f>IF(U105="","",VLOOKUP(U105,シフト記号表!$D$6:$Z$47,23,FALSE))</f>
        <v/>
      </c>
      <c r="V107" s="168" t="str">
        <f>IF(V105="","",VLOOKUP(V105,シフト記号表!$D$6:$Z$47,23,FALSE))</f>
        <v/>
      </c>
      <c r="W107" s="168" t="str">
        <f>IF(W105="","",VLOOKUP(W105,シフト記号表!$D$6:$Z$47,23,FALSE))</f>
        <v/>
      </c>
      <c r="X107" s="168" t="str">
        <f>IF(X105="","",VLOOKUP(X105,シフト記号表!$D$6:$Z$47,23,FALSE))</f>
        <v/>
      </c>
      <c r="Y107" s="168" t="str">
        <f>IF(Y105="","",VLOOKUP(Y105,シフト記号表!$D$6:$Z$47,23,FALSE))</f>
        <v/>
      </c>
      <c r="Z107" s="168" t="str">
        <f>IF(Z105="","",VLOOKUP(Z105,シフト記号表!$D$6:$Z$47,23,FALSE))</f>
        <v/>
      </c>
      <c r="AA107" s="183" t="str">
        <f>IF(AA105="","",VLOOKUP(AA105,シフト記号表!$D$6:$Z$47,23,FALSE))</f>
        <v/>
      </c>
      <c r="AB107" s="157" t="str">
        <f>IF(AB105="","",VLOOKUP(AB105,シフト記号表!$D$6:$Z$47,23,FALSE))</f>
        <v/>
      </c>
      <c r="AC107" s="168" t="str">
        <f>IF(AC105="","",VLOOKUP(AC105,シフト記号表!$D$6:$Z$47,23,FALSE))</f>
        <v/>
      </c>
      <c r="AD107" s="168" t="str">
        <f>IF(AD105="","",VLOOKUP(AD105,シフト記号表!$D$6:$Z$47,23,FALSE))</f>
        <v/>
      </c>
      <c r="AE107" s="168" t="str">
        <f>IF(AE105="","",VLOOKUP(AE105,シフト記号表!$D$6:$Z$47,23,FALSE))</f>
        <v/>
      </c>
      <c r="AF107" s="168" t="str">
        <f>IF(AF105="","",VLOOKUP(AF105,シフト記号表!$D$6:$Z$47,23,FALSE))</f>
        <v/>
      </c>
      <c r="AG107" s="168" t="str">
        <f>IF(AG105="","",VLOOKUP(AG105,シフト記号表!$D$6:$Z$47,23,FALSE))</f>
        <v/>
      </c>
      <c r="AH107" s="183" t="str">
        <f>IF(AH105="","",VLOOKUP(AH105,シフト記号表!$D$6:$Z$47,23,FALSE))</f>
        <v/>
      </c>
      <c r="AI107" s="157" t="str">
        <f>IF(AI105="","",VLOOKUP(AI105,シフト記号表!$D$6:$Z$47,23,FALSE))</f>
        <v/>
      </c>
      <c r="AJ107" s="168" t="str">
        <f>IF(AJ105="","",VLOOKUP(AJ105,シフト記号表!$D$6:$Z$47,23,FALSE))</f>
        <v/>
      </c>
      <c r="AK107" s="168" t="str">
        <f>IF(AK105="","",VLOOKUP(AK105,シフト記号表!$D$6:$Z$47,23,FALSE))</f>
        <v/>
      </c>
      <c r="AL107" s="168" t="str">
        <f>IF(AL105="","",VLOOKUP(AL105,シフト記号表!$D$6:$Z$47,23,FALSE))</f>
        <v/>
      </c>
      <c r="AM107" s="168" t="str">
        <f>IF(AM105="","",VLOOKUP(AM105,シフト記号表!$D$6:$Z$47,23,FALSE))</f>
        <v/>
      </c>
      <c r="AN107" s="168" t="str">
        <f>IF(AN105="","",VLOOKUP(AN105,シフト記号表!$D$6:$Z$47,23,FALSE))</f>
        <v/>
      </c>
      <c r="AO107" s="183" t="str">
        <f>IF(AO105="","",VLOOKUP(AO105,シフト記号表!$D$6:$Z$47,23,FALSE))</f>
        <v/>
      </c>
      <c r="AP107" s="157" t="str">
        <f>IF(AP105="","",VLOOKUP(AP105,シフト記号表!$D$6:$Z$47,23,FALSE))</f>
        <v/>
      </c>
      <c r="AQ107" s="168" t="str">
        <f>IF(AQ105="","",VLOOKUP(AQ105,シフト記号表!$D$6:$Z$47,23,FALSE))</f>
        <v/>
      </c>
      <c r="AR107" s="168" t="str">
        <f>IF(AR105="","",VLOOKUP(AR105,シフト記号表!$D$6:$Z$47,23,FALSE))</f>
        <v/>
      </c>
      <c r="AS107" s="168" t="str">
        <f>IF(AS105="","",VLOOKUP(AS105,シフト記号表!$D$6:$Z$47,23,FALSE))</f>
        <v/>
      </c>
      <c r="AT107" s="168" t="str">
        <f>IF(AT105="","",VLOOKUP(AT105,シフト記号表!$D$6:$Z$47,23,FALSE))</f>
        <v/>
      </c>
      <c r="AU107" s="168" t="str">
        <f>IF(AU105="","",VLOOKUP(AU105,シフト記号表!$D$6:$Z$47,23,FALSE))</f>
        <v/>
      </c>
      <c r="AV107" s="183" t="str">
        <f>IF(AV105="","",VLOOKUP(AV105,シフト記号表!$D$6:$Z$47,23,FALSE))</f>
        <v/>
      </c>
      <c r="AW107" s="157" t="str">
        <f>IF(AW105="","",VLOOKUP(AW105,シフト記号表!$D$6:$Z$47,23,FALSE))</f>
        <v/>
      </c>
      <c r="AX107" s="168" t="str">
        <f>IF(AX105="","",VLOOKUP(AX105,シフト記号表!$D$6:$Z$47,23,FALSE))</f>
        <v/>
      </c>
      <c r="AY107" s="168" t="str">
        <f>IF(AY105="","",VLOOKUP(AY105,シフト記号表!$D$6:$Z$47,23,FALSE))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5"/>
      <c r="T109" s="138"/>
      <c r="U109" s="156" t="str">
        <f>IF(U108="","",VLOOKUP(U108,シフト記号表!$D$6:$X$47,21,FALSE))</f>
        <v/>
      </c>
      <c r="V109" s="167" t="str">
        <f>IF(V108="","",VLOOKUP(V108,シフト記号表!$D$6:$X$47,21,FALSE))</f>
        <v/>
      </c>
      <c r="W109" s="167" t="str">
        <f>IF(W108="","",VLOOKUP(W108,シフト記号表!$D$6:$X$47,21,FALSE))</f>
        <v/>
      </c>
      <c r="X109" s="167" t="str">
        <f>IF(X108="","",VLOOKUP(X108,シフト記号表!$D$6:$X$47,21,FALSE))</f>
        <v/>
      </c>
      <c r="Y109" s="167" t="str">
        <f>IF(Y108="","",VLOOKUP(Y108,シフト記号表!$D$6:$X$47,21,FALSE))</f>
        <v/>
      </c>
      <c r="Z109" s="167" t="str">
        <f>IF(Z108="","",VLOOKUP(Z108,シフト記号表!$D$6:$X$47,21,FALSE))</f>
        <v/>
      </c>
      <c r="AA109" s="182" t="str">
        <f>IF(AA108="","",VLOOKUP(AA108,シフト記号表!$D$6:$X$47,21,FALSE))</f>
        <v/>
      </c>
      <c r="AB109" s="156" t="str">
        <f>IF(AB108="","",VLOOKUP(AB108,シフト記号表!$D$6:$X$47,21,FALSE))</f>
        <v/>
      </c>
      <c r="AC109" s="167" t="str">
        <f>IF(AC108="","",VLOOKUP(AC108,シフト記号表!$D$6:$X$47,21,FALSE))</f>
        <v/>
      </c>
      <c r="AD109" s="167" t="str">
        <f>IF(AD108="","",VLOOKUP(AD108,シフト記号表!$D$6:$X$47,21,FALSE))</f>
        <v/>
      </c>
      <c r="AE109" s="167" t="str">
        <f>IF(AE108="","",VLOOKUP(AE108,シフト記号表!$D$6:$X$47,21,FALSE))</f>
        <v/>
      </c>
      <c r="AF109" s="167" t="str">
        <f>IF(AF108="","",VLOOKUP(AF108,シフト記号表!$D$6:$X$47,21,FALSE))</f>
        <v/>
      </c>
      <c r="AG109" s="167" t="str">
        <f>IF(AG108="","",VLOOKUP(AG108,シフト記号表!$D$6:$X$47,21,FALSE))</f>
        <v/>
      </c>
      <c r="AH109" s="182" t="str">
        <f>IF(AH108="","",VLOOKUP(AH108,シフト記号表!$D$6:$X$47,21,FALSE))</f>
        <v/>
      </c>
      <c r="AI109" s="156" t="str">
        <f>IF(AI108="","",VLOOKUP(AI108,シフト記号表!$D$6:$X$47,21,FALSE))</f>
        <v/>
      </c>
      <c r="AJ109" s="167" t="str">
        <f>IF(AJ108="","",VLOOKUP(AJ108,シフト記号表!$D$6:$X$47,21,FALSE))</f>
        <v/>
      </c>
      <c r="AK109" s="167" t="str">
        <f>IF(AK108="","",VLOOKUP(AK108,シフト記号表!$D$6:$X$47,21,FALSE))</f>
        <v/>
      </c>
      <c r="AL109" s="167" t="str">
        <f>IF(AL108="","",VLOOKUP(AL108,シフト記号表!$D$6:$X$47,21,FALSE))</f>
        <v/>
      </c>
      <c r="AM109" s="167" t="str">
        <f>IF(AM108="","",VLOOKUP(AM108,シフト記号表!$D$6:$X$47,21,FALSE))</f>
        <v/>
      </c>
      <c r="AN109" s="167" t="str">
        <f>IF(AN108="","",VLOOKUP(AN108,シフト記号表!$D$6:$X$47,21,FALSE))</f>
        <v/>
      </c>
      <c r="AO109" s="182" t="str">
        <f>IF(AO108="","",VLOOKUP(AO108,シフト記号表!$D$6:$X$47,21,FALSE))</f>
        <v/>
      </c>
      <c r="AP109" s="156" t="str">
        <f>IF(AP108="","",VLOOKUP(AP108,シフト記号表!$D$6:$X$47,21,FALSE))</f>
        <v/>
      </c>
      <c r="AQ109" s="167" t="str">
        <f>IF(AQ108="","",VLOOKUP(AQ108,シフト記号表!$D$6:$X$47,21,FALSE))</f>
        <v/>
      </c>
      <c r="AR109" s="167" t="str">
        <f>IF(AR108="","",VLOOKUP(AR108,シフト記号表!$D$6:$X$47,21,FALSE))</f>
        <v/>
      </c>
      <c r="AS109" s="167" t="str">
        <f>IF(AS108="","",VLOOKUP(AS108,シフト記号表!$D$6:$X$47,21,FALSE))</f>
        <v/>
      </c>
      <c r="AT109" s="167" t="str">
        <f>IF(AT108="","",VLOOKUP(AT108,シフト記号表!$D$6:$X$47,21,FALSE))</f>
        <v/>
      </c>
      <c r="AU109" s="167" t="str">
        <f>IF(AU108="","",VLOOKUP(AU108,シフト記号表!$D$6:$X$47,21,FALSE))</f>
        <v/>
      </c>
      <c r="AV109" s="182" t="str">
        <f>IF(AV108="","",VLOOKUP(AV108,シフト記号表!$D$6:$X$47,21,FALSE))</f>
        <v/>
      </c>
      <c r="AW109" s="156" t="str">
        <f>IF(AW108="","",VLOOKUP(AW108,シフト記号表!$D$6:$X$47,21,FALSE))</f>
        <v/>
      </c>
      <c r="AX109" s="167" t="str">
        <f>IF(AX108="","",VLOOKUP(AX108,シフト記号表!$D$6:$X$47,21,FALSE))</f>
        <v/>
      </c>
      <c r="AY109" s="167" t="str">
        <f>IF(AY108="","",VLOOKUP(AY108,シフト記号表!$D$6:$X$47,21,FALSE))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285" t="s">
        <v>89</v>
      </c>
      <c r="Q110" s="114"/>
      <c r="R110" s="114"/>
      <c r="S110" s="129"/>
      <c r="T110" s="142"/>
      <c r="U110" s="157" t="str">
        <f>IF(U108="","",VLOOKUP(U108,シフト記号表!$D$6:$Z$47,23,FALSE))</f>
        <v/>
      </c>
      <c r="V110" s="168" t="str">
        <f>IF(V108="","",VLOOKUP(V108,シフト記号表!$D$6:$Z$47,23,FALSE))</f>
        <v/>
      </c>
      <c r="W110" s="168" t="str">
        <f>IF(W108="","",VLOOKUP(W108,シフト記号表!$D$6:$Z$47,23,FALSE))</f>
        <v/>
      </c>
      <c r="X110" s="168" t="str">
        <f>IF(X108="","",VLOOKUP(X108,シフト記号表!$D$6:$Z$47,23,FALSE))</f>
        <v/>
      </c>
      <c r="Y110" s="168" t="str">
        <f>IF(Y108="","",VLOOKUP(Y108,シフト記号表!$D$6:$Z$47,23,FALSE))</f>
        <v/>
      </c>
      <c r="Z110" s="168" t="str">
        <f>IF(Z108="","",VLOOKUP(Z108,シフト記号表!$D$6:$Z$47,23,FALSE))</f>
        <v/>
      </c>
      <c r="AA110" s="183" t="str">
        <f>IF(AA108="","",VLOOKUP(AA108,シフト記号表!$D$6:$Z$47,23,FALSE))</f>
        <v/>
      </c>
      <c r="AB110" s="157" t="str">
        <f>IF(AB108="","",VLOOKUP(AB108,シフト記号表!$D$6:$Z$47,23,FALSE))</f>
        <v/>
      </c>
      <c r="AC110" s="168" t="str">
        <f>IF(AC108="","",VLOOKUP(AC108,シフト記号表!$D$6:$Z$47,23,FALSE))</f>
        <v/>
      </c>
      <c r="AD110" s="168" t="str">
        <f>IF(AD108="","",VLOOKUP(AD108,シフト記号表!$D$6:$Z$47,23,FALSE))</f>
        <v/>
      </c>
      <c r="AE110" s="168" t="str">
        <f>IF(AE108="","",VLOOKUP(AE108,シフト記号表!$D$6:$Z$47,23,FALSE))</f>
        <v/>
      </c>
      <c r="AF110" s="168" t="str">
        <f>IF(AF108="","",VLOOKUP(AF108,シフト記号表!$D$6:$Z$47,23,FALSE))</f>
        <v/>
      </c>
      <c r="AG110" s="168" t="str">
        <f>IF(AG108="","",VLOOKUP(AG108,シフト記号表!$D$6:$Z$47,23,FALSE))</f>
        <v/>
      </c>
      <c r="AH110" s="183" t="str">
        <f>IF(AH108="","",VLOOKUP(AH108,シフト記号表!$D$6:$Z$47,23,FALSE))</f>
        <v/>
      </c>
      <c r="AI110" s="157" t="str">
        <f>IF(AI108="","",VLOOKUP(AI108,シフト記号表!$D$6:$Z$47,23,FALSE))</f>
        <v/>
      </c>
      <c r="AJ110" s="168" t="str">
        <f>IF(AJ108="","",VLOOKUP(AJ108,シフト記号表!$D$6:$Z$47,23,FALSE))</f>
        <v/>
      </c>
      <c r="AK110" s="168" t="str">
        <f>IF(AK108="","",VLOOKUP(AK108,シフト記号表!$D$6:$Z$47,23,FALSE))</f>
        <v/>
      </c>
      <c r="AL110" s="168" t="str">
        <f>IF(AL108="","",VLOOKUP(AL108,シフト記号表!$D$6:$Z$47,23,FALSE))</f>
        <v/>
      </c>
      <c r="AM110" s="168" t="str">
        <f>IF(AM108="","",VLOOKUP(AM108,シフト記号表!$D$6:$Z$47,23,FALSE))</f>
        <v/>
      </c>
      <c r="AN110" s="168" t="str">
        <f>IF(AN108="","",VLOOKUP(AN108,シフト記号表!$D$6:$Z$47,23,FALSE))</f>
        <v/>
      </c>
      <c r="AO110" s="183" t="str">
        <f>IF(AO108="","",VLOOKUP(AO108,シフト記号表!$D$6:$Z$47,23,FALSE))</f>
        <v/>
      </c>
      <c r="AP110" s="157" t="str">
        <f>IF(AP108="","",VLOOKUP(AP108,シフト記号表!$D$6:$Z$47,23,FALSE))</f>
        <v/>
      </c>
      <c r="AQ110" s="168" t="str">
        <f>IF(AQ108="","",VLOOKUP(AQ108,シフト記号表!$D$6:$Z$47,23,FALSE))</f>
        <v/>
      </c>
      <c r="AR110" s="168" t="str">
        <f>IF(AR108="","",VLOOKUP(AR108,シフト記号表!$D$6:$Z$47,23,FALSE))</f>
        <v/>
      </c>
      <c r="AS110" s="168" t="str">
        <f>IF(AS108="","",VLOOKUP(AS108,シフト記号表!$D$6:$Z$47,23,FALSE))</f>
        <v/>
      </c>
      <c r="AT110" s="168" t="str">
        <f>IF(AT108="","",VLOOKUP(AT108,シフト記号表!$D$6:$Z$47,23,FALSE))</f>
        <v/>
      </c>
      <c r="AU110" s="168" t="str">
        <f>IF(AU108="","",VLOOKUP(AU108,シフト記号表!$D$6:$Z$47,23,FALSE))</f>
        <v/>
      </c>
      <c r="AV110" s="183" t="str">
        <f>IF(AV108="","",VLOOKUP(AV108,シフト記号表!$D$6:$Z$47,23,FALSE))</f>
        <v/>
      </c>
      <c r="AW110" s="157" t="str">
        <f>IF(AW108="","",VLOOKUP(AW108,シフト記号表!$D$6:$Z$47,23,FALSE))</f>
        <v/>
      </c>
      <c r="AX110" s="168" t="str">
        <f>IF(AX108="","",VLOOKUP(AX108,シフト記号表!$D$6:$Z$47,23,FALSE))</f>
        <v/>
      </c>
      <c r="AY110" s="168" t="str">
        <f>IF(AY108="","",VLOOKUP(AY108,シフト記号表!$D$6:$Z$47,23,FALSE))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5"/>
      <c r="T112" s="138"/>
      <c r="U112" s="156" t="str">
        <f>IF(U111="","",VLOOKUP(U111,シフト記号表!$D$6:$X$47,21,FALSE))</f>
        <v/>
      </c>
      <c r="V112" s="167" t="str">
        <f>IF(V111="","",VLOOKUP(V111,シフト記号表!$D$6:$X$47,21,FALSE))</f>
        <v/>
      </c>
      <c r="W112" s="167" t="str">
        <f>IF(W111="","",VLOOKUP(W111,シフト記号表!$D$6:$X$47,21,FALSE))</f>
        <v/>
      </c>
      <c r="X112" s="167" t="str">
        <f>IF(X111="","",VLOOKUP(X111,シフト記号表!$D$6:$X$47,21,FALSE))</f>
        <v/>
      </c>
      <c r="Y112" s="167" t="str">
        <f>IF(Y111="","",VLOOKUP(Y111,シフト記号表!$D$6:$X$47,21,FALSE))</f>
        <v/>
      </c>
      <c r="Z112" s="167" t="str">
        <f>IF(Z111="","",VLOOKUP(Z111,シフト記号表!$D$6:$X$47,21,FALSE))</f>
        <v/>
      </c>
      <c r="AA112" s="182" t="str">
        <f>IF(AA111="","",VLOOKUP(AA111,シフト記号表!$D$6:$X$47,21,FALSE))</f>
        <v/>
      </c>
      <c r="AB112" s="156" t="str">
        <f>IF(AB111="","",VLOOKUP(AB111,シフト記号表!$D$6:$X$47,21,FALSE))</f>
        <v/>
      </c>
      <c r="AC112" s="167" t="str">
        <f>IF(AC111="","",VLOOKUP(AC111,シフト記号表!$D$6:$X$47,21,FALSE))</f>
        <v/>
      </c>
      <c r="AD112" s="167" t="str">
        <f>IF(AD111="","",VLOOKUP(AD111,シフト記号表!$D$6:$X$47,21,FALSE))</f>
        <v/>
      </c>
      <c r="AE112" s="167" t="str">
        <f>IF(AE111="","",VLOOKUP(AE111,シフト記号表!$D$6:$X$47,21,FALSE))</f>
        <v/>
      </c>
      <c r="AF112" s="167" t="str">
        <f>IF(AF111="","",VLOOKUP(AF111,シフト記号表!$D$6:$X$47,21,FALSE))</f>
        <v/>
      </c>
      <c r="AG112" s="167" t="str">
        <f>IF(AG111="","",VLOOKUP(AG111,シフト記号表!$D$6:$X$47,21,FALSE))</f>
        <v/>
      </c>
      <c r="AH112" s="182" t="str">
        <f>IF(AH111="","",VLOOKUP(AH111,シフト記号表!$D$6:$X$47,21,FALSE))</f>
        <v/>
      </c>
      <c r="AI112" s="156" t="str">
        <f>IF(AI111="","",VLOOKUP(AI111,シフト記号表!$D$6:$X$47,21,FALSE))</f>
        <v/>
      </c>
      <c r="AJ112" s="167" t="str">
        <f>IF(AJ111="","",VLOOKUP(AJ111,シフト記号表!$D$6:$X$47,21,FALSE))</f>
        <v/>
      </c>
      <c r="AK112" s="167" t="str">
        <f>IF(AK111="","",VLOOKUP(AK111,シフト記号表!$D$6:$X$47,21,FALSE))</f>
        <v/>
      </c>
      <c r="AL112" s="167" t="str">
        <f>IF(AL111="","",VLOOKUP(AL111,シフト記号表!$D$6:$X$47,21,FALSE))</f>
        <v/>
      </c>
      <c r="AM112" s="167" t="str">
        <f>IF(AM111="","",VLOOKUP(AM111,シフト記号表!$D$6:$X$47,21,FALSE))</f>
        <v/>
      </c>
      <c r="AN112" s="167" t="str">
        <f>IF(AN111="","",VLOOKUP(AN111,シフト記号表!$D$6:$X$47,21,FALSE))</f>
        <v/>
      </c>
      <c r="AO112" s="182" t="str">
        <f>IF(AO111="","",VLOOKUP(AO111,シフト記号表!$D$6:$X$47,21,FALSE))</f>
        <v/>
      </c>
      <c r="AP112" s="156" t="str">
        <f>IF(AP111="","",VLOOKUP(AP111,シフト記号表!$D$6:$X$47,21,FALSE))</f>
        <v/>
      </c>
      <c r="AQ112" s="167" t="str">
        <f>IF(AQ111="","",VLOOKUP(AQ111,シフト記号表!$D$6:$X$47,21,FALSE))</f>
        <v/>
      </c>
      <c r="AR112" s="167" t="str">
        <f>IF(AR111="","",VLOOKUP(AR111,シフト記号表!$D$6:$X$47,21,FALSE))</f>
        <v/>
      </c>
      <c r="AS112" s="167" t="str">
        <f>IF(AS111="","",VLOOKUP(AS111,シフト記号表!$D$6:$X$47,21,FALSE))</f>
        <v/>
      </c>
      <c r="AT112" s="167" t="str">
        <f>IF(AT111="","",VLOOKUP(AT111,シフト記号表!$D$6:$X$47,21,FALSE))</f>
        <v/>
      </c>
      <c r="AU112" s="167" t="str">
        <f>IF(AU111="","",VLOOKUP(AU111,シフト記号表!$D$6:$X$47,21,FALSE))</f>
        <v/>
      </c>
      <c r="AV112" s="182" t="str">
        <f>IF(AV111="","",VLOOKUP(AV111,シフト記号表!$D$6:$X$47,21,FALSE))</f>
        <v/>
      </c>
      <c r="AW112" s="156" t="str">
        <f>IF(AW111="","",VLOOKUP(AW111,シフト記号表!$D$6:$X$47,21,FALSE))</f>
        <v/>
      </c>
      <c r="AX112" s="167" t="str">
        <f>IF(AX111="","",VLOOKUP(AX111,シフト記号表!$D$6:$X$47,21,FALSE))</f>
        <v/>
      </c>
      <c r="AY112" s="167" t="str">
        <f>IF(AY111="","",VLOOKUP(AY111,シフト記号表!$D$6:$X$47,21,FALSE))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285" t="s">
        <v>89</v>
      </c>
      <c r="Q113" s="114"/>
      <c r="R113" s="114"/>
      <c r="S113" s="129"/>
      <c r="T113" s="142"/>
      <c r="U113" s="157" t="str">
        <f>IF(U111="","",VLOOKUP(U111,シフト記号表!$D$6:$Z$47,23,FALSE))</f>
        <v/>
      </c>
      <c r="V113" s="168" t="str">
        <f>IF(V111="","",VLOOKUP(V111,シフト記号表!$D$6:$Z$47,23,FALSE))</f>
        <v/>
      </c>
      <c r="W113" s="168" t="str">
        <f>IF(W111="","",VLOOKUP(W111,シフト記号表!$D$6:$Z$47,23,FALSE))</f>
        <v/>
      </c>
      <c r="X113" s="168" t="str">
        <f>IF(X111="","",VLOOKUP(X111,シフト記号表!$D$6:$Z$47,23,FALSE))</f>
        <v/>
      </c>
      <c r="Y113" s="168" t="str">
        <f>IF(Y111="","",VLOOKUP(Y111,シフト記号表!$D$6:$Z$47,23,FALSE))</f>
        <v/>
      </c>
      <c r="Z113" s="168" t="str">
        <f>IF(Z111="","",VLOOKUP(Z111,シフト記号表!$D$6:$Z$47,23,FALSE))</f>
        <v/>
      </c>
      <c r="AA113" s="183" t="str">
        <f>IF(AA111="","",VLOOKUP(AA111,シフト記号表!$D$6:$Z$47,23,FALSE))</f>
        <v/>
      </c>
      <c r="AB113" s="157" t="str">
        <f>IF(AB111="","",VLOOKUP(AB111,シフト記号表!$D$6:$Z$47,23,FALSE))</f>
        <v/>
      </c>
      <c r="AC113" s="168" t="str">
        <f>IF(AC111="","",VLOOKUP(AC111,シフト記号表!$D$6:$Z$47,23,FALSE))</f>
        <v/>
      </c>
      <c r="AD113" s="168" t="str">
        <f>IF(AD111="","",VLOOKUP(AD111,シフト記号表!$D$6:$Z$47,23,FALSE))</f>
        <v/>
      </c>
      <c r="AE113" s="168" t="str">
        <f>IF(AE111="","",VLOOKUP(AE111,シフト記号表!$D$6:$Z$47,23,FALSE))</f>
        <v/>
      </c>
      <c r="AF113" s="168" t="str">
        <f>IF(AF111="","",VLOOKUP(AF111,シフト記号表!$D$6:$Z$47,23,FALSE))</f>
        <v/>
      </c>
      <c r="AG113" s="168" t="str">
        <f>IF(AG111="","",VLOOKUP(AG111,シフト記号表!$D$6:$Z$47,23,FALSE))</f>
        <v/>
      </c>
      <c r="AH113" s="183" t="str">
        <f>IF(AH111="","",VLOOKUP(AH111,シフト記号表!$D$6:$Z$47,23,FALSE))</f>
        <v/>
      </c>
      <c r="AI113" s="157" t="str">
        <f>IF(AI111="","",VLOOKUP(AI111,シフト記号表!$D$6:$Z$47,23,FALSE))</f>
        <v/>
      </c>
      <c r="AJ113" s="168" t="str">
        <f>IF(AJ111="","",VLOOKUP(AJ111,シフト記号表!$D$6:$Z$47,23,FALSE))</f>
        <v/>
      </c>
      <c r="AK113" s="168" t="str">
        <f>IF(AK111="","",VLOOKUP(AK111,シフト記号表!$D$6:$Z$47,23,FALSE))</f>
        <v/>
      </c>
      <c r="AL113" s="168" t="str">
        <f>IF(AL111="","",VLOOKUP(AL111,シフト記号表!$D$6:$Z$47,23,FALSE))</f>
        <v/>
      </c>
      <c r="AM113" s="168" t="str">
        <f>IF(AM111="","",VLOOKUP(AM111,シフト記号表!$D$6:$Z$47,23,FALSE))</f>
        <v/>
      </c>
      <c r="AN113" s="168" t="str">
        <f>IF(AN111="","",VLOOKUP(AN111,シフト記号表!$D$6:$Z$47,23,FALSE))</f>
        <v/>
      </c>
      <c r="AO113" s="183" t="str">
        <f>IF(AO111="","",VLOOKUP(AO111,シフト記号表!$D$6:$Z$47,23,FALSE))</f>
        <v/>
      </c>
      <c r="AP113" s="157" t="str">
        <f>IF(AP111="","",VLOOKUP(AP111,シフト記号表!$D$6:$Z$47,23,FALSE))</f>
        <v/>
      </c>
      <c r="AQ113" s="168" t="str">
        <f>IF(AQ111="","",VLOOKUP(AQ111,シフト記号表!$D$6:$Z$47,23,FALSE))</f>
        <v/>
      </c>
      <c r="AR113" s="168" t="str">
        <f>IF(AR111="","",VLOOKUP(AR111,シフト記号表!$D$6:$Z$47,23,FALSE))</f>
        <v/>
      </c>
      <c r="AS113" s="168" t="str">
        <f>IF(AS111="","",VLOOKUP(AS111,シフト記号表!$D$6:$Z$47,23,FALSE))</f>
        <v/>
      </c>
      <c r="AT113" s="168" t="str">
        <f>IF(AT111="","",VLOOKUP(AT111,シフト記号表!$D$6:$Z$47,23,FALSE))</f>
        <v/>
      </c>
      <c r="AU113" s="168" t="str">
        <f>IF(AU111="","",VLOOKUP(AU111,シフト記号表!$D$6:$Z$47,23,FALSE))</f>
        <v/>
      </c>
      <c r="AV113" s="183" t="str">
        <f>IF(AV111="","",VLOOKUP(AV111,シフト記号表!$D$6:$Z$47,23,FALSE))</f>
        <v/>
      </c>
      <c r="AW113" s="157" t="str">
        <f>IF(AW111="","",VLOOKUP(AW111,シフト記号表!$D$6:$Z$47,23,FALSE))</f>
        <v/>
      </c>
      <c r="AX113" s="168" t="str">
        <f>IF(AX111="","",VLOOKUP(AX111,シフト記号表!$D$6:$Z$47,23,FALSE))</f>
        <v/>
      </c>
      <c r="AY113" s="168" t="str">
        <f>IF(AY111="","",VLOOKUP(AY111,シフト記号表!$D$6:$Z$47,23,FALSE))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5"/>
      <c r="T115" s="138"/>
      <c r="U115" s="156" t="str">
        <f>IF(U114="","",VLOOKUP(U114,シフト記号表!$D$6:$X$47,21,FALSE))</f>
        <v/>
      </c>
      <c r="V115" s="167" t="str">
        <f>IF(V114="","",VLOOKUP(V114,シフト記号表!$D$6:$X$47,21,FALSE))</f>
        <v/>
      </c>
      <c r="W115" s="167" t="str">
        <f>IF(W114="","",VLOOKUP(W114,シフト記号表!$D$6:$X$47,21,FALSE))</f>
        <v/>
      </c>
      <c r="X115" s="167" t="str">
        <f>IF(X114="","",VLOOKUP(X114,シフト記号表!$D$6:$X$47,21,FALSE))</f>
        <v/>
      </c>
      <c r="Y115" s="167" t="str">
        <f>IF(Y114="","",VLOOKUP(Y114,シフト記号表!$D$6:$X$47,21,FALSE))</f>
        <v/>
      </c>
      <c r="Z115" s="167" t="str">
        <f>IF(Z114="","",VLOOKUP(Z114,シフト記号表!$D$6:$X$47,21,FALSE))</f>
        <v/>
      </c>
      <c r="AA115" s="182" t="str">
        <f>IF(AA114="","",VLOOKUP(AA114,シフト記号表!$D$6:$X$47,21,FALSE))</f>
        <v/>
      </c>
      <c r="AB115" s="156" t="str">
        <f>IF(AB114="","",VLOOKUP(AB114,シフト記号表!$D$6:$X$47,21,FALSE))</f>
        <v/>
      </c>
      <c r="AC115" s="167" t="str">
        <f>IF(AC114="","",VLOOKUP(AC114,シフト記号表!$D$6:$X$47,21,FALSE))</f>
        <v/>
      </c>
      <c r="AD115" s="167" t="str">
        <f>IF(AD114="","",VLOOKUP(AD114,シフト記号表!$D$6:$X$47,21,FALSE))</f>
        <v/>
      </c>
      <c r="AE115" s="167" t="str">
        <f>IF(AE114="","",VLOOKUP(AE114,シフト記号表!$D$6:$X$47,21,FALSE))</f>
        <v/>
      </c>
      <c r="AF115" s="167" t="str">
        <f>IF(AF114="","",VLOOKUP(AF114,シフト記号表!$D$6:$X$47,21,FALSE))</f>
        <v/>
      </c>
      <c r="AG115" s="167" t="str">
        <f>IF(AG114="","",VLOOKUP(AG114,シフト記号表!$D$6:$X$47,21,FALSE))</f>
        <v/>
      </c>
      <c r="AH115" s="182" t="str">
        <f>IF(AH114="","",VLOOKUP(AH114,シフト記号表!$D$6:$X$47,21,FALSE))</f>
        <v/>
      </c>
      <c r="AI115" s="156" t="str">
        <f>IF(AI114="","",VLOOKUP(AI114,シフト記号表!$D$6:$X$47,21,FALSE))</f>
        <v/>
      </c>
      <c r="AJ115" s="167" t="str">
        <f>IF(AJ114="","",VLOOKUP(AJ114,シフト記号表!$D$6:$X$47,21,FALSE))</f>
        <v/>
      </c>
      <c r="AK115" s="167" t="str">
        <f>IF(AK114="","",VLOOKUP(AK114,シフト記号表!$D$6:$X$47,21,FALSE))</f>
        <v/>
      </c>
      <c r="AL115" s="167" t="str">
        <f>IF(AL114="","",VLOOKUP(AL114,シフト記号表!$D$6:$X$47,21,FALSE))</f>
        <v/>
      </c>
      <c r="AM115" s="167" t="str">
        <f>IF(AM114="","",VLOOKUP(AM114,シフト記号表!$D$6:$X$47,21,FALSE))</f>
        <v/>
      </c>
      <c r="AN115" s="167" t="str">
        <f>IF(AN114="","",VLOOKUP(AN114,シフト記号表!$D$6:$X$47,21,FALSE))</f>
        <v/>
      </c>
      <c r="AO115" s="182" t="str">
        <f>IF(AO114="","",VLOOKUP(AO114,シフト記号表!$D$6:$X$47,21,FALSE))</f>
        <v/>
      </c>
      <c r="AP115" s="156" t="str">
        <f>IF(AP114="","",VLOOKUP(AP114,シフト記号表!$D$6:$X$47,21,FALSE))</f>
        <v/>
      </c>
      <c r="AQ115" s="167" t="str">
        <f>IF(AQ114="","",VLOOKUP(AQ114,シフト記号表!$D$6:$X$47,21,FALSE))</f>
        <v/>
      </c>
      <c r="AR115" s="167" t="str">
        <f>IF(AR114="","",VLOOKUP(AR114,シフト記号表!$D$6:$X$47,21,FALSE))</f>
        <v/>
      </c>
      <c r="AS115" s="167" t="str">
        <f>IF(AS114="","",VLOOKUP(AS114,シフト記号表!$D$6:$X$47,21,FALSE))</f>
        <v/>
      </c>
      <c r="AT115" s="167" t="str">
        <f>IF(AT114="","",VLOOKUP(AT114,シフト記号表!$D$6:$X$47,21,FALSE))</f>
        <v/>
      </c>
      <c r="AU115" s="167" t="str">
        <f>IF(AU114="","",VLOOKUP(AU114,シフト記号表!$D$6:$X$47,21,FALSE))</f>
        <v/>
      </c>
      <c r="AV115" s="182" t="str">
        <f>IF(AV114="","",VLOOKUP(AV114,シフト記号表!$D$6:$X$47,21,FALSE))</f>
        <v/>
      </c>
      <c r="AW115" s="156" t="str">
        <f>IF(AW114="","",VLOOKUP(AW114,シフト記号表!$D$6:$X$47,21,FALSE))</f>
        <v/>
      </c>
      <c r="AX115" s="167" t="str">
        <f>IF(AX114="","",VLOOKUP(AX114,シフト記号表!$D$6:$X$47,21,FALSE))</f>
        <v/>
      </c>
      <c r="AY115" s="167" t="str">
        <f>IF(AY114="","",VLOOKUP(AY114,シフト記号表!$D$6:$X$47,21,FALSE))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285" t="s">
        <v>89</v>
      </c>
      <c r="Q116" s="114"/>
      <c r="R116" s="114"/>
      <c r="S116" s="129"/>
      <c r="T116" s="142"/>
      <c r="U116" s="157" t="str">
        <f>IF(U114="","",VLOOKUP(U114,シフト記号表!$D$6:$Z$47,23,FALSE))</f>
        <v/>
      </c>
      <c r="V116" s="168" t="str">
        <f>IF(V114="","",VLOOKUP(V114,シフト記号表!$D$6:$Z$47,23,FALSE))</f>
        <v/>
      </c>
      <c r="W116" s="168" t="str">
        <f>IF(W114="","",VLOOKUP(W114,シフト記号表!$D$6:$Z$47,23,FALSE))</f>
        <v/>
      </c>
      <c r="X116" s="168" t="str">
        <f>IF(X114="","",VLOOKUP(X114,シフト記号表!$D$6:$Z$47,23,FALSE))</f>
        <v/>
      </c>
      <c r="Y116" s="168" t="str">
        <f>IF(Y114="","",VLOOKUP(Y114,シフト記号表!$D$6:$Z$47,23,FALSE))</f>
        <v/>
      </c>
      <c r="Z116" s="168" t="str">
        <f>IF(Z114="","",VLOOKUP(Z114,シフト記号表!$D$6:$Z$47,23,FALSE))</f>
        <v/>
      </c>
      <c r="AA116" s="183" t="str">
        <f>IF(AA114="","",VLOOKUP(AA114,シフト記号表!$D$6:$Z$47,23,FALSE))</f>
        <v/>
      </c>
      <c r="AB116" s="157" t="str">
        <f>IF(AB114="","",VLOOKUP(AB114,シフト記号表!$D$6:$Z$47,23,FALSE))</f>
        <v/>
      </c>
      <c r="AC116" s="168" t="str">
        <f>IF(AC114="","",VLOOKUP(AC114,シフト記号表!$D$6:$Z$47,23,FALSE))</f>
        <v/>
      </c>
      <c r="AD116" s="168" t="str">
        <f>IF(AD114="","",VLOOKUP(AD114,シフト記号表!$D$6:$Z$47,23,FALSE))</f>
        <v/>
      </c>
      <c r="AE116" s="168" t="str">
        <f>IF(AE114="","",VLOOKUP(AE114,シフト記号表!$D$6:$Z$47,23,FALSE))</f>
        <v/>
      </c>
      <c r="AF116" s="168" t="str">
        <f>IF(AF114="","",VLOOKUP(AF114,シフト記号表!$D$6:$Z$47,23,FALSE))</f>
        <v/>
      </c>
      <c r="AG116" s="168" t="str">
        <f>IF(AG114="","",VLOOKUP(AG114,シフト記号表!$D$6:$Z$47,23,FALSE))</f>
        <v/>
      </c>
      <c r="AH116" s="183" t="str">
        <f>IF(AH114="","",VLOOKUP(AH114,シフト記号表!$D$6:$Z$47,23,FALSE))</f>
        <v/>
      </c>
      <c r="AI116" s="157" t="str">
        <f>IF(AI114="","",VLOOKUP(AI114,シフト記号表!$D$6:$Z$47,23,FALSE))</f>
        <v/>
      </c>
      <c r="AJ116" s="168" t="str">
        <f>IF(AJ114="","",VLOOKUP(AJ114,シフト記号表!$D$6:$Z$47,23,FALSE))</f>
        <v/>
      </c>
      <c r="AK116" s="168" t="str">
        <f>IF(AK114="","",VLOOKUP(AK114,シフト記号表!$D$6:$Z$47,23,FALSE))</f>
        <v/>
      </c>
      <c r="AL116" s="168" t="str">
        <f>IF(AL114="","",VLOOKUP(AL114,シフト記号表!$D$6:$Z$47,23,FALSE))</f>
        <v/>
      </c>
      <c r="AM116" s="168" t="str">
        <f>IF(AM114="","",VLOOKUP(AM114,シフト記号表!$D$6:$Z$47,23,FALSE))</f>
        <v/>
      </c>
      <c r="AN116" s="168" t="str">
        <f>IF(AN114="","",VLOOKUP(AN114,シフト記号表!$D$6:$Z$47,23,FALSE))</f>
        <v/>
      </c>
      <c r="AO116" s="183" t="str">
        <f>IF(AO114="","",VLOOKUP(AO114,シフト記号表!$D$6:$Z$47,23,FALSE))</f>
        <v/>
      </c>
      <c r="AP116" s="157" t="str">
        <f>IF(AP114="","",VLOOKUP(AP114,シフト記号表!$D$6:$Z$47,23,FALSE))</f>
        <v/>
      </c>
      <c r="AQ116" s="168" t="str">
        <f>IF(AQ114="","",VLOOKUP(AQ114,シフト記号表!$D$6:$Z$47,23,FALSE))</f>
        <v/>
      </c>
      <c r="AR116" s="168" t="str">
        <f>IF(AR114="","",VLOOKUP(AR114,シフト記号表!$D$6:$Z$47,23,FALSE))</f>
        <v/>
      </c>
      <c r="AS116" s="168" t="str">
        <f>IF(AS114="","",VLOOKUP(AS114,シフト記号表!$D$6:$Z$47,23,FALSE))</f>
        <v/>
      </c>
      <c r="AT116" s="168" t="str">
        <f>IF(AT114="","",VLOOKUP(AT114,シフト記号表!$D$6:$Z$47,23,FALSE))</f>
        <v/>
      </c>
      <c r="AU116" s="168" t="str">
        <f>IF(AU114="","",VLOOKUP(AU114,シフト記号表!$D$6:$Z$47,23,FALSE))</f>
        <v/>
      </c>
      <c r="AV116" s="183" t="str">
        <f>IF(AV114="","",VLOOKUP(AV114,シフト記号表!$D$6:$Z$47,23,FALSE))</f>
        <v/>
      </c>
      <c r="AW116" s="157" t="str">
        <f>IF(AW114="","",VLOOKUP(AW114,シフト記号表!$D$6:$Z$47,23,FALSE))</f>
        <v/>
      </c>
      <c r="AX116" s="168" t="str">
        <f>IF(AX114="","",VLOOKUP(AX114,シフト記号表!$D$6:$Z$47,23,FALSE))</f>
        <v/>
      </c>
      <c r="AY116" s="168" t="str">
        <f>IF(AY114="","",VLOOKUP(AY114,シフト記号表!$D$6:$Z$47,23,FALSE))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5"/>
      <c r="T118" s="138"/>
      <c r="U118" s="156" t="str">
        <f>IF(U117="","",VLOOKUP(U117,シフト記号表!$D$6:$X$47,21,FALSE))</f>
        <v/>
      </c>
      <c r="V118" s="167" t="str">
        <f>IF(V117="","",VLOOKUP(V117,シフト記号表!$D$6:$X$47,21,FALSE))</f>
        <v/>
      </c>
      <c r="W118" s="167" t="str">
        <f>IF(W117="","",VLOOKUP(W117,シフト記号表!$D$6:$X$47,21,FALSE))</f>
        <v/>
      </c>
      <c r="X118" s="167" t="str">
        <f>IF(X117="","",VLOOKUP(X117,シフト記号表!$D$6:$X$47,21,FALSE))</f>
        <v/>
      </c>
      <c r="Y118" s="167" t="str">
        <f>IF(Y117="","",VLOOKUP(Y117,シフト記号表!$D$6:$X$47,21,FALSE))</f>
        <v/>
      </c>
      <c r="Z118" s="167" t="str">
        <f>IF(Z117="","",VLOOKUP(Z117,シフト記号表!$D$6:$X$47,21,FALSE))</f>
        <v/>
      </c>
      <c r="AA118" s="182" t="str">
        <f>IF(AA117="","",VLOOKUP(AA117,シフト記号表!$D$6:$X$47,21,FALSE))</f>
        <v/>
      </c>
      <c r="AB118" s="156" t="str">
        <f>IF(AB117="","",VLOOKUP(AB117,シフト記号表!$D$6:$X$47,21,FALSE))</f>
        <v/>
      </c>
      <c r="AC118" s="167" t="str">
        <f>IF(AC117="","",VLOOKUP(AC117,シフト記号表!$D$6:$X$47,21,FALSE))</f>
        <v/>
      </c>
      <c r="AD118" s="167" t="str">
        <f>IF(AD117="","",VLOOKUP(AD117,シフト記号表!$D$6:$X$47,21,FALSE))</f>
        <v/>
      </c>
      <c r="AE118" s="167" t="str">
        <f>IF(AE117="","",VLOOKUP(AE117,シフト記号表!$D$6:$X$47,21,FALSE))</f>
        <v/>
      </c>
      <c r="AF118" s="167" t="str">
        <f>IF(AF117="","",VLOOKUP(AF117,シフト記号表!$D$6:$X$47,21,FALSE))</f>
        <v/>
      </c>
      <c r="AG118" s="167" t="str">
        <f>IF(AG117="","",VLOOKUP(AG117,シフト記号表!$D$6:$X$47,21,FALSE))</f>
        <v/>
      </c>
      <c r="AH118" s="182" t="str">
        <f>IF(AH117="","",VLOOKUP(AH117,シフト記号表!$D$6:$X$47,21,FALSE))</f>
        <v/>
      </c>
      <c r="AI118" s="156" t="str">
        <f>IF(AI117="","",VLOOKUP(AI117,シフト記号表!$D$6:$X$47,21,FALSE))</f>
        <v/>
      </c>
      <c r="AJ118" s="167" t="str">
        <f>IF(AJ117="","",VLOOKUP(AJ117,シフト記号表!$D$6:$X$47,21,FALSE))</f>
        <v/>
      </c>
      <c r="AK118" s="167" t="str">
        <f>IF(AK117="","",VLOOKUP(AK117,シフト記号表!$D$6:$X$47,21,FALSE))</f>
        <v/>
      </c>
      <c r="AL118" s="167" t="str">
        <f>IF(AL117="","",VLOOKUP(AL117,シフト記号表!$D$6:$X$47,21,FALSE))</f>
        <v/>
      </c>
      <c r="AM118" s="167" t="str">
        <f>IF(AM117="","",VLOOKUP(AM117,シフト記号表!$D$6:$X$47,21,FALSE))</f>
        <v/>
      </c>
      <c r="AN118" s="167" t="str">
        <f>IF(AN117="","",VLOOKUP(AN117,シフト記号表!$D$6:$X$47,21,FALSE))</f>
        <v/>
      </c>
      <c r="AO118" s="182" t="str">
        <f>IF(AO117="","",VLOOKUP(AO117,シフト記号表!$D$6:$X$47,21,FALSE))</f>
        <v/>
      </c>
      <c r="AP118" s="156" t="str">
        <f>IF(AP117="","",VLOOKUP(AP117,シフト記号表!$D$6:$X$47,21,FALSE))</f>
        <v/>
      </c>
      <c r="AQ118" s="167" t="str">
        <f>IF(AQ117="","",VLOOKUP(AQ117,シフト記号表!$D$6:$X$47,21,FALSE))</f>
        <v/>
      </c>
      <c r="AR118" s="167" t="str">
        <f>IF(AR117="","",VLOOKUP(AR117,シフト記号表!$D$6:$X$47,21,FALSE))</f>
        <v/>
      </c>
      <c r="AS118" s="167" t="str">
        <f>IF(AS117="","",VLOOKUP(AS117,シフト記号表!$D$6:$X$47,21,FALSE))</f>
        <v/>
      </c>
      <c r="AT118" s="167" t="str">
        <f>IF(AT117="","",VLOOKUP(AT117,シフト記号表!$D$6:$X$47,21,FALSE))</f>
        <v/>
      </c>
      <c r="AU118" s="167" t="str">
        <f>IF(AU117="","",VLOOKUP(AU117,シフト記号表!$D$6:$X$47,21,FALSE))</f>
        <v/>
      </c>
      <c r="AV118" s="182" t="str">
        <f>IF(AV117="","",VLOOKUP(AV117,シフト記号表!$D$6:$X$47,21,FALSE))</f>
        <v/>
      </c>
      <c r="AW118" s="156" t="str">
        <f>IF(AW117="","",VLOOKUP(AW117,シフト記号表!$D$6:$X$47,21,FALSE))</f>
        <v/>
      </c>
      <c r="AX118" s="167" t="str">
        <f>IF(AX117="","",VLOOKUP(AX117,シフト記号表!$D$6:$X$47,21,FALSE))</f>
        <v/>
      </c>
      <c r="AY118" s="167" t="str">
        <f>IF(AY117="","",VLOOKUP(AY117,シフト記号表!$D$6:$X$47,21,FALSE))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285" t="s">
        <v>89</v>
      </c>
      <c r="Q119" s="114"/>
      <c r="R119" s="114"/>
      <c r="S119" s="129"/>
      <c r="T119" s="142"/>
      <c r="U119" s="157" t="str">
        <f>IF(U117="","",VLOOKUP(U117,シフト記号表!$D$6:$Z$47,23,FALSE))</f>
        <v/>
      </c>
      <c r="V119" s="168" t="str">
        <f>IF(V117="","",VLOOKUP(V117,シフト記号表!$D$6:$Z$47,23,FALSE))</f>
        <v/>
      </c>
      <c r="W119" s="168" t="str">
        <f>IF(W117="","",VLOOKUP(W117,シフト記号表!$D$6:$Z$47,23,FALSE))</f>
        <v/>
      </c>
      <c r="X119" s="168" t="str">
        <f>IF(X117="","",VLOOKUP(X117,シフト記号表!$D$6:$Z$47,23,FALSE))</f>
        <v/>
      </c>
      <c r="Y119" s="168" t="str">
        <f>IF(Y117="","",VLOOKUP(Y117,シフト記号表!$D$6:$Z$47,23,FALSE))</f>
        <v/>
      </c>
      <c r="Z119" s="168" t="str">
        <f>IF(Z117="","",VLOOKUP(Z117,シフト記号表!$D$6:$Z$47,23,FALSE))</f>
        <v/>
      </c>
      <c r="AA119" s="183" t="str">
        <f>IF(AA117="","",VLOOKUP(AA117,シフト記号表!$D$6:$Z$47,23,FALSE))</f>
        <v/>
      </c>
      <c r="AB119" s="157" t="str">
        <f>IF(AB117="","",VLOOKUP(AB117,シフト記号表!$D$6:$Z$47,23,FALSE))</f>
        <v/>
      </c>
      <c r="AC119" s="168" t="str">
        <f>IF(AC117="","",VLOOKUP(AC117,シフト記号表!$D$6:$Z$47,23,FALSE))</f>
        <v/>
      </c>
      <c r="AD119" s="168" t="str">
        <f>IF(AD117="","",VLOOKUP(AD117,シフト記号表!$D$6:$Z$47,23,FALSE))</f>
        <v/>
      </c>
      <c r="AE119" s="168" t="str">
        <f>IF(AE117="","",VLOOKUP(AE117,シフト記号表!$D$6:$Z$47,23,FALSE))</f>
        <v/>
      </c>
      <c r="AF119" s="168" t="str">
        <f>IF(AF117="","",VLOOKUP(AF117,シフト記号表!$D$6:$Z$47,23,FALSE))</f>
        <v/>
      </c>
      <c r="AG119" s="168" t="str">
        <f>IF(AG117="","",VLOOKUP(AG117,シフト記号表!$D$6:$Z$47,23,FALSE))</f>
        <v/>
      </c>
      <c r="AH119" s="183" t="str">
        <f>IF(AH117="","",VLOOKUP(AH117,シフト記号表!$D$6:$Z$47,23,FALSE))</f>
        <v/>
      </c>
      <c r="AI119" s="157" t="str">
        <f>IF(AI117="","",VLOOKUP(AI117,シフト記号表!$D$6:$Z$47,23,FALSE))</f>
        <v/>
      </c>
      <c r="AJ119" s="168" t="str">
        <f>IF(AJ117="","",VLOOKUP(AJ117,シフト記号表!$D$6:$Z$47,23,FALSE))</f>
        <v/>
      </c>
      <c r="AK119" s="168" t="str">
        <f>IF(AK117="","",VLOOKUP(AK117,シフト記号表!$D$6:$Z$47,23,FALSE))</f>
        <v/>
      </c>
      <c r="AL119" s="168" t="str">
        <f>IF(AL117="","",VLOOKUP(AL117,シフト記号表!$D$6:$Z$47,23,FALSE))</f>
        <v/>
      </c>
      <c r="AM119" s="168" t="str">
        <f>IF(AM117="","",VLOOKUP(AM117,シフト記号表!$D$6:$Z$47,23,FALSE))</f>
        <v/>
      </c>
      <c r="AN119" s="168" t="str">
        <f>IF(AN117="","",VLOOKUP(AN117,シフト記号表!$D$6:$Z$47,23,FALSE))</f>
        <v/>
      </c>
      <c r="AO119" s="183" t="str">
        <f>IF(AO117="","",VLOOKUP(AO117,シフト記号表!$D$6:$Z$47,23,FALSE))</f>
        <v/>
      </c>
      <c r="AP119" s="157" t="str">
        <f>IF(AP117="","",VLOOKUP(AP117,シフト記号表!$D$6:$Z$47,23,FALSE))</f>
        <v/>
      </c>
      <c r="AQ119" s="168" t="str">
        <f>IF(AQ117="","",VLOOKUP(AQ117,シフト記号表!$D$6:$Z$47,23,FALSE))</f>
        <v/>
      </c>
      <c r="AR119" s="168" t="str">
        <f>IF(AR117="","",VLOOKUP(AR117,シフト記号表!$D$6:$Z$47,23,FALSE))</f>
        <v/>
      </c>
      <c r="AS119" s="168" t="str">
        <f>IF(AS117="","",VLOOKUP(AS117,シフト記号表!$D$6:$Z$47,23,FALSE))</f>
        <v/>
      </c>
      <c r="AT119" s="168" t="str">
        <f>IF(AT117="","",VLOOKUP(AT117,シフト記号表!$D$6:$Z$47,23,FALSE))</f>
        <v/>
      </c>
      <c r="AU119" s="168" t="str">
        <f>IF(AU117="","",VLOOKUP(AU117,シフト記号表!$D$6:$Z$47,23,FALSE))</f>
        <v/>
      </c>
      <c r="AV119" s="183" t="str">
        <f>IF(AV117="","",VLOOKUP(AV117,シフト記号表!$D$6:$Z$47,23,FALSE))</f>
        <v/>
      </c>
      <c r="AW119" s="157" t="str">
        <f>IF(AW117="","",VLOOKUP(AW117,シフト記号表!$D$6:$Z$47,23,FALSE))</f>
        <v/>
      </c>
      <c r="AX119" s="168" t="str">
        <f>IF(AX117="","",VLOOKUP(AX117,シフト記号表!$D$6:$Z$47,23,FALSE))</f>
        <v/>
      </c>
      <c r="AY119" s="168" t="str">
        <f>IF(AY117="","",VLOOKUP(AY117,シフト記号表!$D$6:$Z$47,23,FALSE))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5"/>
      <c r="T121" s="138"/>
      <c r="U121" s="156" t="str">
        <f>IF(U120="","",VLOOKUP(U120,シフト記号表!$D$6:$X$47,21,FALSE))</f>
        <v/>
      </c>
      <c r="V121" s="167" t="str">
        <f>IF(V120="","",VLOOKUP(V120,シフト記号表!$D$6:$X$47,21,FALSE))</f>
        <v/>
      </c>
      <c r="W121" s="167" t="str">
        <f>IF(W120="","",VLOOKUP(W120,シフト記号表!$D$6:$X$47,21,FALSE))</f>
        <v/>
      </c>
      <c r="X121" s="167" t="str">
        <f>IF(X120="","",VLOOKUP(X120,シフト記号表!$D$6:$X$47,21,FALSE))</f>
        <v/>
      </c>
      <c r="Y121" s="167" t="str">
        <f>IF(Y120="","",VLOOKUP(Y120,シフト記号表!$D$6:$X$47,21,FALSE))</f>
        <v/>
      </c>
      <c r="Z121" s="167" t="str">
        <f>IF(Z120="","",VLOOKUP(Z120,シフト記号表!$D$6:$X$47,21,FALSE))</f>
        <v/>
      </c>
      <c r="AA121" s="182" t="str">
        <f>IF(AA120="","",VLOOKUP(AA120,シフト記号表!$D$6:$X$47,21,FALSE))</f>
        <v/>
      </c>
      <c r="AB121" s="156" t="str">
        <f>IF(AB120="","",VLOOKUP(AB120,シフト記号表!$D$6:$X$47,21,FALSE))</f>
        <v/>
      </c>
      <c r="AC121" s="167" t="str">
        <f>IF(AC120="","",VLOOKUP(AC120,シフト記号表!$D$6:$X$47,21,FALSE))</f>
        <v/>
      </c>
      <c r="AD121" s="167" t="str">
        <f>IF(AD120="","",VLOOKUP(AD120,シフト記号表!$D$6:$X$47,21,FALSE))</f>
        <v/>
      </c>
      <c r="AE121" s="167" t="str">
        <f>IF(AE120="","",VLOOKUP(AE120,シフト記号表!$D$6:$X$47,21,FALSE))</f>
        <v/>
      </c>
      <c r="AF121" s="167" t="str">
        <f>IF(AF120="","",VLOOKUP(AF120,シフト記号表!$D$6:$X$47,21,FALSE))</f>
        <v/>
      </c>
      <c r="AG121" s="167" t="str">
        <f>IF(AG120="","",VLOOKUP(AG120,シフト記号表!$D$6:$X$47,21,FALSE))</f>
        <v/>
      </c>
      <c r="AH121" s="182" t="str">
        <f>IF(AH120="","",VLOOKUP(AH120,シフト記号表!$D$6:$X$47,21,FALSE))</f>
        <v/>
      </c>
      <c r="AI121" s="156" t="str">
        <f>IF(AI120="","",VLOOKUP(AI120,シフト記号表!$D$6:$X$47,21,FALSE))</f>
        <v/>
      </c>
      <c r="AJ121" s="167" t="str">
        <f>IF(AJ120="","",VLOOKUP(AJ120,シフト記号表!$D$6:$X$47,21,FALSE))</f>
        <v/>
      </c>
      <c r="AK121" s="167" t="str">
        <f>IF(AK120="","",VLOOKUP(AK120,シフト記号表!$D$6:$X$47,21,FALSE))</f>
        <v/>
      </c>
      <c r="AL121" s="167" t="str">
        <f>IF(AL120="","",VLOOKUP(AL120,シフト記号表!$D$6:$X$47,21,FALSE))</f>
        <v/>
      </c>
      <c r="AM121" s="167" t="str">
        <f>IF(AM120="","",VLOOKUP(AM120,シフト記号表!$D$6:$X$47,21,FALSE))</f>
        <v/>
      </c>
      <c r="AN121" s="167" t="str">
        <f>IF(AN120="","",VLOOKUP(AN120,シフト記号表!$D$6:$X$47,21,FALSE))</f>
        <v/>
      </c>
      <c r="AO121" s="182" t="str">
        <f>IF(AO120="","",VLOOKUP(AO120,シフト記号表!$D$6:$X$47,21,FALSE))</f>
        <v/>
      </c>
      <c r="AP121" s="156" t="str">
        <f>IF(AP120="","",VLOOKUP(AP120,シフト記号表!$D$6:$X$47,21,FALSE))</f>
        <v/>
      </c>
      <c r="AQ121" s="167" t="str">
        <f>IF(AQ120="","",VLOOKUP(AQ120,シフト記号表!$D$6:$X$47,21,FALSE))</f>
        <v/>
      </c>
      <c r="AR121" s="167" t="str">
        <f>IF(AR120="","",VLOOKUP(AR120,シフト記号表!$D$6:$X$47,21,FALSE))</f>
        <v/>
      </c>
      <c r="AS121" s="167" t="str">
        <f>IF(AS120="","",VLOOKUP(AS120,シフト記号表!$D$6:$X$47,21,FALSE))</f>
        <v/>
      </c>
      <c r="AT121" s="167" t="str">
        <f>IF(AT120="","",VLOOKUP(AT120,シフト記号表!$D$6:$X$47,21,FALSE))</f>
        <v/>
      </c>
      <c r="AU121" s="167" t="str">
        <f>IF(AU120="","",VLOOKUP(AU120,シフト記号表!$D$6:$X$47,21,FALSE))</f>
        <v/>
      </c>
      <c r="AV121" s="182" t="str">
        <f>IF(AV120="","",VLOOKUP(AV120,シフト記号表!$D$6:$X$47,21,FALSE))</f>
        <v/>
      </c>
      <c r="AW121" s="156" t="str">
        <f>IF(AW120="","",VLOOKUP(AW120,シフト記号表!$D$6:$X$47,21,FALSE))</f>
        <v/>
      </c>
      <c r="AX121" s="167" t="str">
        <f>IF(AX120="","",VLOOKUP(AX120,シフト記号表!$D$6:$X$47,21,FALSE))</f>
        <v/>
      </c>
      <c r="AY121" s="167" t="str">
        <f>IF(AY120="","",VLOOKUP(AY120,シフト記号表!$D$6:$X$47,21,FALSE))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285" t="s">
        <v>89</v>
      </c>
      <c r="Q122" s="114"/>
      <c r="R122" s="114"/>
      <c r="S122" s="129"/>
      <c r="T122" s="142"/>
      <c r="U122" s="157" t="str">
        <f>IF(U120="","",VLOOKUP(U120,シフト記号表!$D$6:$Z$47,23,FALSE))</f>
        <v/>
      </c>
      <c r="V122" s="168" t="str">
        <f>IF(V120="","",VLOOKUP(V120,シフト記号表!$D$6:$Z$47,23,FALSE))</f>
        <v/>
      </c>
      <c r="W122" s="168" t="str">
        <f>IF(W120="","",VLOOKUP(W120,シフト記号表!$D$6:$Z$47,23,FALSE))</f>
        <v/>
      </c>
      <c r="X122" s="168" t="str">
        <f>IF(X120="","",VLOOKUP(X120,シフト記号表!$D$6:$Z$47,23,FALSE))</f>
        <v/>
      </c>
      <c r="Y122" s="168" t="str">
        <f>IF(Y120="","",VLOOKUP(Y120,シフト記号表!$D$6:$Z$47,23,FALSE))</f>
        <v/>
      </c>
      <c r="Z122" s="168" t="str">
        <f>IF(Z120="","",VLOOKUP(Z120,シフト記号表!$D$6:$Z$47,23,FALSE))</f>
        <v/>
      </c>
      <c r="AA122" s="183" t="str">
        <f>IF(AA120="","",VLOOKUP(AA120,シフト記号表!$D$6:$Z$47,23,FALSE))</f>
        <v/>
      </c>
      <c r="AB122" s="157" t="str">
        <f>IF(AB120="","",VLOOKUP(AB120,シフト記号表!$D$6:$Z$47,23,FALSE))</f>
        <v/>
      </c>
      <c r="AC122" s="168" t="str">
        <f>IF(AC120="","",VLOOKUP(AC120,シフト記号表!$D$6:$Z$47,23,FALSE))</f>
        <v/>
      </c>
      <c r="AD122" s="168" t="str">
        <f>IF(AD120="","",VLOOKUP(AD120,シフト記号表!$D$6:$Z$47,23,FALSE))</f>
        <v/>
      </c>
      <c r="AE122" s="168" t="str">
        <f>IF(AE120="","",VLOOKUP(AE120,シフト記号表!$D$6:$Z$47,23,FALSE))</f>
        <v/>
      </c>
      <c r="AF122" s="168" t="str">
        <f>IF(AF120="","",VLOOKUP(AF120,シフト記号表!$D$6:$Z$47,23,FALSE))</f>
        <v/>
      </c>
      <c r="AG122" s="168" t="str">
        <f>IF(AG120="","",VLOOKUP(AG120,シフト記号表!$D$6:$Z$47,23,FALSE))</f>
        <v/>
      </c>
      <c r="AH122" s="183" t="str">
        <f>IF(AH120="","",VLOOKUP(AH120,シフト記号表!$D$6:$Z$47,23,FALSE))</f>
        <v/>
      </c>
      <c r="AI122" s="157" t="str">
        <f>IF(AI120="","",VLOOKUP(AI120,シフト記号表!$D$6:$Z$47,23,FALSE))</f>
        <v/>
      </c>
      <c r="AJ122" s="168" t="str">
        <f>IF(AJ120="","",VLOOKUP(AJ120,シフト記号表!$D$6:$Z$47,23,FALSE))</f>
        <v/>
      </c>
      <c r="AK122" s="168" t="str">
        <f>IF(AK120="","",VLOOKUP(AK120,シフト記号表!$D$6:$Z$47,23,FALSE))</f>
        <v/>
      </c>
      <c r="AL122" s="168" t="str">
        <f>IF(AL120="","",VLOOKUP(AL120,シフト記号表!$D$6:$Z$47,23,FALSE))</f>
        <v/>
      </c>
      <c r="AM122" s="168" t="str">
        <f>IF(AM120="","",VLOOKUP(AM120,シフト記号表!$D$6:$Z$47,23,FALSE))</f>
        <v/>
      </c>
      <c r="AN122" s="168" t="str">
        <f>IF(AN120="","",VLOOKUP(AN120,シフト記号表!$D$6:$Z$47,23,FALSE))</f>
        <v/>
      </c>
      <c r="AO122" s="183" t="str">
        <f>IF(AO120="","",VLOOKUP(AO120,シフト記号表!$D$6:$Z$47,23,FALSE))</f>
        <v/>
      </c>
      <c r="AP122" s="157" t="str">
        <f>IF(AP120="","",VLOOKUP(AP120,シフト記号表!$D$6:$Z$47,23,FALSE))</f>
        <v/>
      </c>
      <c r="AQ122" s="168" t="str">
        <f>IF(AQ120="","",VLOOKUP(AQ120,シフト記号表!$D$6:$Z$47,23,FALSE))</f>
        <v/>
      </c>
      <c r="AR122" s="168" t="str">
        <f>IF(AR120="","",VLOOKUP(AR120,シフト記号表!$D$6:$Z$47,23,FALSE))</f>
        <v/>
      </c>
      <c r="AS122" s="168" t="str">
        <f>IF(AS120="","",VLOOKUP(AS120,シフト記号表!$D$6:$Z$47,23,FALSE))</f>
        <v/>
      </c>
      <c r="AT122" s="168" t="str">
        <f>IF(AT120="","",VLOOKUP(AT120,シフト記号表!$D$6:$Z$47,23,FALSE))</f>
        <v/>
      </c>
      <c r="AU122" s="168" t="str">
        <f>IF(AU120="","",VLOOKUP(AU120,シフト記号表!$D$6:$Z$47,23,FALSE))</f>
        <v/>
      </c>
      <c r="AV122" s="183" t="str">
        <f>IF(AV120="","",VLOOKUP(AV120,シフト記号表!$D$6:$Z$47,23,FALSE))</f>
        <v/>
      </c>
      <c r="AW122" s="157" t="str">
        <f>IF(AW120="","",VLOOKUP(AW120,シフト記号表!$D$6:$Z$47,23,FALSE))</f>
        <v/>
      </c>
      <c r="AX122" s="168" t="str">
        <f>IF(AX120="","",VLOOKUP(AX120,シフト記号表!$D$6:$Z$47,23,FALSE))</f>
        <v/>
      </c>
      <c r="AY122" s="168" t="str">
        <f>IF(AY120="","",VLOOKUP(AY120,シフト記号表!$D$6:$Z$47,23,FALSE))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5"/>
      <c r="T124" s="138"/>
      <c r="U124" s="156" t="str">
        <f>IF(U123="","",VLOOKUP(U123,シフト記号表!$D$6:$X$47,21,FALSE))</f>
        <v/>
      </c>
      <c r="V124" s="167" t="str">
        <f>IF(V123="","",VLOOKUP(V123,シフト記号表!$D$6:$X$47,21,FALSE))</f>
        <v/>
      </c>
      <c r="W124" s="167" t="str">
        <f>IF(W123="","",VLOOKUP(W123,シフト記号表!$D$6:$X$47,21,FALSE))</f>
        <v/>
      </c>
      <c r="X124" s="167" t="str">
        <f>IF(X123="","",VLOOKUP(X123,シフト記号表!$D$6:$X$47,21,FALSE))</f>
        <v/>
      </c>
      <c r="Y124" s="167" t="str">
        <f>IF(Y123="","",VLOOKUP(Y123,シフト記号表!$D$6:$X$47,21,FALSE))</f>
        <v/>
      </c>
      <c r="Z124" s="167" t="str">
        <f>IF(Z123="","",VLOOKUP(Z123,シフト記号表!$D$6:$X$47,21,FALSE))</f>
        <v/>
      </c>
      <c r="AA124" s="182" t="str">
        <f>IF(AA123="","",VLOOKUP(AA123,シフト記号表!$D$6:$X$47,21,FALSE))</f>
        <v/>
      </c>
      <c r="AB124" s="156" t="str">
        <f>IF(AB123="","",VLOOKUP(AB123,シフト記号表!$D$6:$X$47,21,FALSE))</f>
        <v/>
      </c>
      <c r="AC124" s="167" t="str">
        <f>IF(AC123="","",VLOOKUP(AC123,シフト記号表!$D$6:$X$47,21,FALSE))</f>
        <v/>
      </c>
      <c r="AD124" s="167" t="str">
        <f>IF(AD123="","",VLOOKUP(AD123,シフト記号表!$D$6:$X$47,21,FALSE))</f>
        <v/>
      </c>
      <c r="AE124" s="167" t="str">
        <f>IF(AE123="","",VLOOKUP(AE123,シフト記号表!$D$6:$X$47,21,FALSE))</f>
        <v/>
      </c>
      <c r="AF124" s="167" t="str">
        <f>IF(AF123="","",VLOOKUP(AF123,シフト記号表!$D$6:$X$47,21,FALSE))</f>
        <v/>
      </c>
      <c r="AG124" s="167" t="str">
        <f>IF(AG123="","",VLOOKUP(AG123,シフト記号表!$D$6:$X$47,21,FALSE))</f>
        <v/>
      </c>
      <c r="AH124" s="182" t="str">
        <f>IF(AH123="","",VLOOKUP(AH123,シフト記号表!$D$6:$X$47,21,FALSE))</f>
        <v/>
      </c>
      <c r="AI124" s="156" t="str">
        <f>IF(AI123="","",VLOOKUP(AI123,シフト記号表!$D$6:$X$47,21,FALSE))</f>
        <v/>
      </c>
      <c r="AJ124" s="167" t="str">
        <f>IF(AJ123="","",VLOOKUP(AJ123,シフト記号表!$D$6:$X$47,21,FALSE))</f>
        <v/>
      </c>
      <c r="AK124" s="167" t="str">
        <f>IF(AK123="","",VLOOKUP(AK123,シフト記号表!$D$6:$X$47,21,FALSE))</f>
        <v/>
      </c>
      <c r="AL124" s="167" t="str">
        <f>IF(AL123="","",VLOOKUP(AL123,シフト記号表!$D$6:$X$47,21,FALSE))</f>
        <v/>
      </c>
      <c r="AM124" s="167" t="str">
        <f>IF(AM123="","",VLOOKUP(AM123,シフト記号表!$D$6:$X$47,21,FALSE))</f>
        <v/>
      </c>
      <c r="AN124" s="167" t="str">
        <f>IF(AN123="","",VLOOKUP(AN123,シフト記号表!$D$6:$X$47,21,FALSE))</f>
        <v/>
      </c>
      <c r="AO124" s="182" t="str">
        <f>IF(AO123="","",VLOOKUP(AO123,シフト記号表!$D$6:$X$47,21,FALSE))</f>
        <v/>
      </c>
      <c r="AP124" s="156" t="str">
        <f>IF(AP123="","",VLOOKUP(AP123,シフト記号表!$D$6:$X$47,21,FALSE))</f>
        <v/>
      </c>
      <c r="AQ124" s="167" t="str">
        <f>IF(AQ123="","",VLOOKUP(AQ123,シフト記号表!$D$6:$X$47,21,FALSE))</f>
        <v/>
      </c>
      <c r="AR124" s="167" t="str">
        <f>IF(AR123="","",VLOOKUP(AR123,シフト記号表!$D$6:$X$47,21,FALSE))</f>
        <v/>
      </c>
      <c r="AS124" s="167" t="str">
        <f>IF(AS123="","",VLOOKUP(AS123,シフト記号表!$D$6:$X$47,21,FALSE))</f>
        <v/>
      </c>
      <c r="AT124" s="167" t="str">
        <f>IF(AT123="","",VLOOKUP(AT123,シフト記号表!$D$6:$X$47,21,FALSE))</f>
        <v/>
      </c>
      <c r="AU124" s="167" t="str">
        <f>IF(AU123="","",VLOOKUP(AU123,シフト記号表!$D$6:$X$47,21,FALSE))</f>
        <v/>
      </c>
      <c r="AV124" s="182" t="str">
        <f>IF(AV123="","",VLOOKUP(AV123,シフト記号表!$D$6:$X$47,21,FALSE))</f>
        <v/>
      </c>
      <c r="AW124" s="156" t="str">
        <f>IF(AW123="","",VLOOKUP(AW123,シフト記号表!$D$6:$X$47,21,FALSE))</f>
        <v/>
      </c>
      <c r="AX124" s="167" t="str">
        <f>IF(AX123="","",VLOOKUP(AX123,シフト記号表!$D$6:$X$47,21,FALSE))</f>
        <v/>
      </c>
      <c r="AY124" s="167" t="str">
        <f>IF(AY123="","",VLOOKUP(AY123,シフト記号表!$D$6:$X$47,21,FALSE))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285" t="s">
        <v>89</v>
      </c>
      <c r="Q125" s="114"/>
      <c r="R125" s="114"/>
      <c r="S125" s="129"/>
      <c r="T125" s="142"/>
      <c r="U125" s="157" t="str">
        <f>IF(U123="","",VLOOKUP(U123,シフト記号表!$D$6:$Z$47,23,FALSE))</f>
        <v/>
      </c>
      <c r="V125" s="168" t="str">
        <f>IF(V123="","",VLOOKUP(V123,シフト記号表!$D$6:$Z$47,23,FALSE))</f>
        <v/>
      </c>
      <c r="W125" s="168" t="str">
        <f>IF(W123="","",VLOOKUP(W123,シフト記号表!$D$6:$Z$47,23,FALSE))</f>
        <v/>
      </c>
      <c r="X125" s="168" t="str">
        <f>IF(X123="","",VLOOKUP(X123,シフト記号表!$D$6:$Z$47,23,FALSE))</f>
        <v/>
      </c>
      <c r="Y125" s="168" t="str">
        <f>IF(Y123="","",VLOOKUP(Y123,シフト記号表!$D$6:$Z$47,23,FALSE))</f>
        <v/>
      </c>
      <c r="Z125" s="168" t="str">
        <f>IF(Z123="","",VLOOKUP(Z123,シフト記号表!$D$6:$Z$47,23,FALSE))</f>
        <v/>
      </c>
      <c r="AA125" s="183" t="str">
        <f>IF(AA123="","",VLOOKUP(AA123,シフト記号表!$D$6:$Z$47,23,FALSE))</f>
        <v/>
      </c>
      <c r="AB125" s="157" t="str">
        <f>IF(AB123="","",VLOOKUP(AB123,シフト記号表!$D$6:$Z$47,23,FALSE))</f>
        <v/>
      </c>
      <c r="AC125" s="168" t="str">
        <f>IF(AC123="","",VLOOKUP(AC123,シフト記号表!$D$6:$Z$47,23,FALSE))</f>
        <v/>
      </c>
      <c r="AD125" s="168" t="str">
        <f>IF(AD123="","",VLOOKUP(AD123,シフト記号表!$D$6:$Z$47,23,FALSE))</f>
        <v/>
      </c>
      <c r="AE125" s="168" t="str">
        <f>IF(AE123="","",VLOOKUP(AE123,シフト記号表!$D$6:$Z$47,23,FALSE))</f>
        <v/>
      </c>
      <c r="AF125" s="168" t="str">
        <f>IF(AF123="","",VLOOKUP(AF123,シフト記号表!$D$6:$Z$47,23,FALSE))</f>
        <v/>
      </c>
      <c r="AG125" s="168" t="str">
        <f>IF(AG123="","",VLOOKUP(AG123,シフト記号表!$D$6:$Z$47,23,FALSE))</f>
        <v/>
      </c>
      <c r="AH125" s="183" t="str">
        <f>IF(AH123="","",VLOOKUP(AH123,シフト記号表!$D$6:$Z$47,23,FALSE))</f>
        <v/>
      </c>
      <c r="AI125" s="157" t="str">
        <f>IF(AI123="","",VLOOKUP(AI123,シフト記号表!$D$6:$Z$47,23,FALSE))</f>
        <v/>
      </c>
      <c r="AJ125" s="168" t="str">
        <f>IF(AJ123="","",VLOOKUP(AJ123,シフト記号表!$D$6:$Z$47,23,FALSE))</f>
        <v/>
      </c>
      <c r="AK125" s="168" t="str">
        <f>IF(AK123="","",VLOOKUP(AK123,シフト記号表!$D$6:$Z$47,23,FALSE))</f>
        <v/>
      </c>
      <c r="AL125" s="168" t="str">
        <f>IF(AL123="","",VLOOKUP(AL123,シフト記号表!$D$6:$Z$47,23,FALSE))</f>
        <v/>
      </c>
      <c r="AM125" s="168" t="str">
        <f>IF(AM123="","",VLOOKUP(AM123,シフト記号表!$D$6:$Z$47,23,FALSE))</f>
        <v/>
      </c>
      <c r="AN125" s="168" t="str">
        <f>IF(AN123="","",VLOOKUP(AN123,シフト記号表!$D$6:$Z$47,23,FALSE))</f>
        <v/>
      </c>
      <c r="AO125" s="183" t="str">
        <f>IF(AO123="","",VLOOKUP(AO123,シフト記号表!$D$6:$Z$47,23,FALSE))</f>
        <v/>
      </c>
      <c r="AP125" s="157" t="str">
        <f>IF(AP123="","",VLOOKUP(AP123,シフト記号表!$D$6:$Z$47,23,FALSE))</f>
        <v/>
      </c>
      <c r="AQ125" s="168" t="str">
        <f>IF(AQ123="","",VLOOKUP(AQ123,シフト記号表!$D$6:$Z$47,23,FALSE))</f>
        <v/>
      </c>
      <c r="AR125" s="168" t="str">
        <f>IF(AR123="","",VLOOKUP(AR123,シフト記号表!$D$6:$Z$47,23,FALSE))</f>
        <v/>
      </c>
      <c r="AS125" s="168" t="str">
        <f>IF(AS123="","",VLOOKUP(AS123,シフト記号表!$D$6:$Z$47,23,FALSE))</f>
        <v/>
      </c>
      <c r="AT125" s="168" t="str">
        <f>IF(AT123="","",VLOOKUP(AT123,シフト記号表!$D$6:$Z$47,23,FALSE))</f>
        <v/>
      </c>
      <c r="AU125" s="168" t="str">
        <f>IF(AU123="","",VLOOKUP(AU123,シフト記号表!$D$6:$Z$47,23,FALSE))</f>
        <v/>
      </c>
      <c r="AV125" s="183" t="str">
        <f>IF(AV123="","",VLOOKUP(AV123,シフト記号表!$D$6:$Z$47,23,FALSE))</f>
        <v/>
      </c>
      <c r="AW125" s="157" t="str">
        <f>IF(AW123="","",VLOOKUP(AW123,シフト記号表!$D$6:$Z$47,23,FALSE))</f>
        <v/>
      </c>
      <c r="AX125" s="168" t="str">
        <f>IF(AX123="","",VLOOKUP(AX123,シフト記号表!$D$6:$Z$47,23,FALSE))</f>
        <v/>
      </c>
      <c r="AY125" s="168" t="str">
        <f>IF(AY123="","",VLOOKUP(AY123,シフト記号表!$D$6:$Z$47,23,FALSE))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5"/>
      <c r="T127" s="138"/>
      <c r="U127" s="156" t="str">
        <f>IF(U126="","",VLOOKUP(U126,シフト記号表!$D$6:$X$47,21,FALSE))</f>
        <v/>
      </c>
      <c r="V127" s="167" t="str">
        <f>IF(V126="","",VLOOKUP(V126,シフト記号表!$D$6:$X$47,21,FALSE))</f>
        <v/>
      </c>
      <c r="W127" s="167" t="str">
        <f>IF(W126="","",VLOOKUP(W126,シフト記号表!$D$6:$X$47,21,FALSE))</f>
        <v/>
      </c>
      <c r="X127" s="167" t="str">
        <f>IF(X126="","",VLOOKUP(X126,シフト記号表!$D$6:$X$47,21,FALSE))</f>
        <v/>
      </c>
      <c r="Y127" s="167" t="str">
        <f>IF(Y126="","",VLOOKUP(Y126,シフト記号表!$D$6:$X$47,21,FALSE))</f>
        <v/>
      </c>
      <c r="Z127" s="167" t="str">
        <f>IF(Z126="","",VLOOKUP(Z126,シフト記号表!$D$6:$X$47,21,FALSE))</f>
        <v/>
      </c>
      <c r="AA127" s="182" t="str">
        <f>IF(AA126="","",VLOOKUP(AA126,シフト記号表!$D$6:$X$47,21,FALSE))</f>
        <v/>
      </c>
      <c r="AB127" s="156" t="str">
        <f>IF(AB126="","",VLOOKUP(AB126,シフト記号表!$D$6:$X$47,21,FALSE))</f>
        <v/>
      </c>
      <c r="AC127" s="167" t="str">
        <f>IF(AC126="","",VLOOKUP(AC126,シフト記号表!$D$6:$X$47,21,FALSE))</f>
        <v/>
      </c>
      <c r="AD127" s="167" t="str">
        <f>IF(AD126="","",VLOOKUP(AD126,シフト記号表!$D$6:$X$47,21,FALSE))</f>
        <v/>
      </c>
      <c r="AE127" s="167" t="str">
        <f>IF(AE126="","",VLOOKUP(AE126,シフト記号表!$D$6:$X$47,21,FALSE))</f>
        <v/>
      </c>
      <c r="AF127" s="167" t="str">
        <f>IF(AF126="","",VLOOKUP(AF126,シフト記号表!$D$6:$X$47,21,FALSE))</f>
        <v/>
      </c>
      <c r="AG127" s="167" t="str">
        <f>IF(AG126="","",VLOOKUP(AG126,シフト記号表!$D$6:$X$47,21,FALSE))</f>
        <v/>
      </c>
      <c r="AH127" s="182" t="str">
        <f>IF(AH126="","",VLOOKUP(AH126,シフト記号表!$D$6:$X$47,21,FALSE))</f>
        <v/>
      </c>
      <c r="AI127" s="156" t="str">
        <f>IF(AI126="","",VLOOKUP(AI126,シフト記号表!$D$6:$X$47,21,FALSE))</f>
        <v/>
      </c>
      <c r="AJ127" s="167" t="str">
        <f>IF(AJ126="","",VLOOKUP(AJ126,シフト記号表!$D$6:$X$47,21,FALSE))</f>
        <v/>
      </c>
      <c r="AK127" s="167" t="str">
        <f>IF(AK126="","",VLOOKUP(AK126,シフト記号表!$D$6:$X$47,21,FALSE))</f>
        <v/>
      </c>
      <c r="AL127" s="167" t="str">
        <f>IF(AL126="","",VLOOKUP(AL126,シフト記号表!$D$6:$X$47,21,FALSE))</f>
        <v/>
      </c>
      <c r="AM127" s="167" t="str">
        <f>IF(AM126="","",VLOOKUP(AM126,シフト記号表!$D$6:$X$47,21,FALSE))</f>
        <v/>
      </c>
      <c r="AN127" s="167" t="str">
        <f>IF(AN126="","",VLOOKUP(AN126,シフト記号表!$D$6:$X$47,21,FALSE))</f>
        <v/>
      </c>
      <c r="AO127" s="182" t="str">
        <f>IF(AO126="","",VLOOKUP(AO126,シフト記号表!$D$6:$X$47,21,FALSE))</f>
        <v/>
      </c>
      <c r="AP127" s="156" t="str">
        <f>IF(AP126="","",VLOOKUP(AP126,シフト記号表!$D$6:$X$47,21,FALSE))</f>
        <v/>
      </c>
      <c r="AQ127" s="167" t="str">
        <f>IF(AQ126="","",VLOOKUP(AQ126,シフト記号表!$D$6:$X$47,21,FALSE))</f>
        <v/>
      </c>
      <c r="AR127" s="167" t="str">
        <f>IF(AR126="","",VLOOKUP(AR126,シフト記号表!$D$6:$X$47,21,FALSE))</f>
        <v/>
      </c>
      <c r="AS127" s="167" t="str">
        <f>IF(AS126="","",VLOOKUP(AS126,シフト記号表!$D$6:$X$47,21,FALSE))</f>
        <v/>
      </c>
      <c r="AT127" s="167" t="str">
        <f>IF(AT126="","",VLOOKUP(AT126,シフト記号表!$D$6:$X$47,21,FALSE))</f>
        <v/>
      </c>
      <c r="AU127" s="167" t="str">
        <f>IF(AU126="","",VLOOKUP(AU126,シフト記号表!$D$6:$X$47,21,FALSE))</f>
        <v/>
      </c>
      <c r="AV127" s="182" t="str">
        <f>IF(AV126="","",VLOOKUP(AV126,シフト記号表!$D$6:$X$47,21,FALSE))</f>
        <v/>
      </c>
      <c r="AW127" s="156" t="str">
        <f>IF(AW126="","",VLOOKUP(AW126,シフト記号表!$D$6:$X$47,21,FALSE))</f>
        <v/>
      </c>
      <c r="AX127" s="167" t="str">
        <f>IF(AX126="","",VLOOKUP(AX126,シフト記号表!$D$6:$X$47,21,FALSE))</f>
        <v/>
      </c>
      <c r="AY127" s="167" t="str">
        <f>IF(AY126="","",VLOOKUP(AY126,シフト記号表!$D$6:$X$47,21,FALSE))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285" t="s">
        <v>89</v>
      </c>
      <c r="Q128" s="114"/>
      <c r="R128" s="114"/>
      <c r="S128" s="129"/>
      <c r="T128" s="142"/>
      <c r="U128" s="157" t="str">
        <f>IF(U126="","",VLOOKUP(U126,シフト記号表!$D$6:$Z$47,23,FALSE))</f>
        <v/>
      </c>
      <c r="V128" s="168" t="str">
        <f>IF(V126="","",VLOOKUP(V126,シフト記号表!$D$6:$Z$47,23,FALSE))</f>
        <v/>
      </c>
      <c r="W128" s="168" t="str">
        <f>IF(W126="","",VLOOKUP(W126,シフト記号表!$D$6:$Z$47,23,FALSE))</f>
        <v/>
      </c>
      <c r="X128" s="168" t="str">
        <f>IF(X126="","",VLOOKUP(X126,シフト記号表!$D$6:$Z$47,23,FALSE))</f>
        <v/>
      </c>
      <c r="Y128" s="168" t="str">
        <f>IF(Y126="","",VLOOKUP(Y126,シフト記号表!$D$6:$Z$47,23,FALSE))</f>
        <v/>
      </c>
      <c r="Z128" s="168" t="str">
        <f>IF(Z126="","",VLOOKUP(Z126,シフト記号表!$D$6:$Z$47,23,FALSE))</f>
        <v/>
      </c>
      <c r="AA128" s="183" t="str">
        <f>IF(AA126="","",VLOOKUP(AA126,シフト記号表!$D$6:$Z$47,23,FALSE))</f>
        <v/>
      </c>
      <c r="AB128" s="157" t="str">
        <f>IF(AB126="","",VLOOKUP(AB126,シフト記号表!$D$6:$Z$47,23,FALSE))</f>
        <v/>
      </c>
      <c r="AC128" s="168" t="str">
        <f>IF(AC126="","",VLOOKUP(AC126,シフト記号表!$D$6:$Z$47,23,FALSE))</f>
        <v/>
      </c>
      <c r="AD128" s="168" t="str">
        <f>IF(AD126="","",VLOOKUP(AD126,シフト記号表!$D$6:$Z$47,23,FALSE))</f>
        <v/>
      </c>
      <c r="AE128" s="168" t="str">
        <f>IF(AE126="","",VLOOKUP(AE126,シフト記号表!$D$6:$Z$47,23,FALSE))</f>
        <v/>
      </c>
      <c r="AF128" s="168" t="str">
        <f>IF(AF126="","",VLOOKUP(AF126,シフト記号表!$D$6:$Z$47,23,FALSE))</f>
        <v/>
      </c>
      <c r="AG128" s="168" t="str">
        <f>IF(AG126="","",VLOOKUP(AG126,シフト記号表!$D$6:$Z$47,23,FALSE))</f>
        <v/>
      </c>
      <c r="AH128" s="183" t="str">
        <f>IF(AH126="","",VLOOKUP(AH126,シフト記号表!$D$6:$Z$47,23,FALSE))</f>
        <v/>
      </c>
      <c r="AI128" s="157" t="str">
        <f>IF(AI126="","",VLOOKUP(AI126,シフト記号表!$D$6:$Z$47,23,FALSE))</f>
        <v/>
      </c>
      <c r="AJ128" s="168" t="str">
        <f>IF(AJ126="","",VLOOKUP(AJ126,シフト記号表!$D$6:$Z$47,23,FALSE))</f>
        <v/>
      </c>
      <c r="AK128" s="168" t="str">
        <f>IF(AK126="","",VLOOKUP(AK126,シフト記号表!$D$6:$Z$47,23,FALSE))</f>
        <v/>
      </c>
      <c r="AL128" s="168" t="str">
        <f>IF(AL126="","",VLOOKUP(AL126,シフト記号表!$D$6:$Z$47,23,FALSE))</f>
        <v/>
      </c>
      <c r="AM128" s="168" t="str">
        <f>IF(AM126="","",VLOOKUP(AM126,シフト記号表!$D$6:$Z$47,23,FALSE))</f>
        <v/>
      </c>
      <c r="AN128" s="168" t="str">
        <f>IF(AN126="","",VLOOKUP(AN126,シフト記号表!$D$6:$Z$47,23,FALSE))</f>
        <v/>
      </c>
      <c r="AO128" s="183" t="str">
        <f>IF(AO126="","",VLOOKUP(AO126,シフト記号表!$D$6:$Z$47,23,FALSE))</f>
        <v/>
      </c>
      <c r="AP128" s="157" t="str">
        <f>IF(AP126="","",VLOOKUP(AP126,シフト記号表!$D$6:$Z$47,23,FALSE))</f>
        <v/>
      </c>
      <c r="AQ128" s="168" t="str">
        <f>IF(AQ126="","",VLOOKUP(AQ126,シフト記号表!$D$6:$Z$47,23,FALSE))</f>
        <v/>
      </c>
      <c r="AR128" s="168" t="str">
        <f>IF(AR126="","",VLOOKUP(AR126,シフト記号表!$D$6:$Z$47,23,FALSE))</f>
        <v/>
      </c>
      <c r="AS128" s="168" t="str">
        <f>IF(AS126="","",VLOOKUP(AS126,シフト記号表!$D$6:$Z$47,23,FALSE))</f>
        <v/>
      </c>
      <c r="AT128" s="168" t="str">
        <f>IF(AT126="","",VLOOKUP(AT126,シフト記号表!$D$6:$Z$47,23,FALSE))</f>
        <v/>
      </c>
      <c r="AU128" s="168" t="str">
        <f>IF(AU126="","",VLOOKUP(AU126,シフト記号表!$D$6:$Z$47,23,FALSE))</f>
        <v/>
      </c>
      <c r="AV128" s="183" t="str">
        <f>IF(AV126="","",VLOOKUP(AV126,シフト記号表!$D$6:$Z$47,23,FALSE))</f>
        <v/>
      </c>
      <c r="AW128" s="157" t="str">
        <f>IF(AW126="","",VLOOKUP(AW126,シフト記号表!$D$6:$Z$47,23,FALSE))</f>
        <v/>
      </c>
      <c r="AX128" s="168" t="str">
        <f>IF(AX126="","",VLOOKUP(AX126,シフト記号表!$D$6:$Z$47,23,FALSE))</f>
        <v/>
      </c>
      <c r="AY128" s="168" t="str">
        <f>IF(AY126="","",VLOOKUP(AY126,シフト記号表!$D$6:$Z$47,23,FALSE))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5"/>
      <c r="T130" s="138"/>
      <c r="U130" s="156" t="str">
        <f>IF(U129="","",VLOOKUP(U129,シフト記号表!$D$6:$X$47,21,FALSE))</f>
        <v/>
      </c>
      <c r="V130" s="167" t="str">
        <f>IF(V129="","",VLOOKUP(V129,シフト記号表!$D$6:$X$47,21,FALSE))</f>
        <v/>
      </c>
      <c r="W130" s="167" t="str">
        <f>IF(W129="","",VLOOKUP(W129,シフト記号表!$D$6:$X$47,21,FALSE))</f>
        <v/>
      </c>
      <c r="X130" s="167" t="str">
        <f>IF(X129="","",VLOOKUP(X129,シフト記号表!$D$6:$X$47,21,FALSE))</f>
        <v/>
      </c>
      <c r="Y130" s="167" t="str">
        <f>IF(Y129="","",VLOOKUP(Y129,シフト記号表!$D$6:$X$47,21,FALSE))</f>
        <v/>
      </c>
      <c r="Z130" s="167" t="str">
        <f>IF(Z129="","",VLOOKUP(Z129,シフト記号表!$D$6:$X$47,21,FALSE))</f>
        <v/>
      </c>
      <c r="AA130" s="182" t="str">
        <f>IF(AA129="","",VLOOKUP(AA129,シフト記号表!$D$6:$X$47,21,FALSE))</f>
        <v/>
      </c>
      <c r="AB130" s="156" t="str">
        <f>IF(AB129="","",VLOOKUP(AB129,シフト記号表!$D$6:$X$47,21,FALSE))</f>
        <v/>
      </c>
      <c r="AC130" s="167" t="str">
        <f>IF(AC129="","",VLOOKUP(AC129,シフト記号表!$D$6:$X$47,21,FALSE))</f>
        <v/>
      </c>
      <c r="AD130" s="167" t="str">
        <f>IF(AD129="","",VLOOKUP(AD129,シフト記号表!$D$6:$X$47,21,FALSE))</f>
        <v/>
      </c>
      <c r="AE130" s="167" t="str">
        <f>IF(AE129="","",VLOOKUP(AE129,シフト記号表!$D$6:$X$47,21,FALSE))</f>
        <v/>
      </c>
      <c r="AF130" s="167" t="str">
        <f>IF(AF129="","",VLOOKUP(AF129,シフト記号表!$D$6:$X$47,21,FALSE))</f>
        <v/>
      </c>
      <c r="AG130" s="167" t="str">
        <f>IF(AG129="","",VLOOKUP(AG129,シフト記号表!$D$6:$X$47,21,FALSE))</f>
        <v/>
      </c>
      <c r="AH130" s="182" t="str">
        <f>IF(AH129="","",VLOOKUP(AH129,シフト記号表!$D$6:$X$47,21,FALSE))</f>
        <v/>
      </c>
      <c r="AI130" s="156" t="str">
        <f>IF(AI129="","",VLOOKUP(AI129,シフト記号表!$D$6:$X$47,21,FALSE))</f>
        <v/>
      </c>
      <c r="AJ130" s="167" t="str">
        <f>IF(AJ129="","",VLOOKUP(AJ129,シフト記号表!$D$6:$X$47,21,FALSE))</f>
        <v/>
      </c>
      <c r="AK130" s="167" t="str">
        <f>IF(AK129="","",VLOOKUP(AK129,シフト記号表!$D$6:$X$47,21,FALSE))</f>
        <v/>
      </c>
      <c r="AL130" s="167" t="str">
        <f>IF(AL129="","",VLOOKUP(AL129,シフト記号表!$D$6:$X$47,21,FALSE))</f>
        <v/>
      </c>
      <c r="AM130" s="167" t="str">
        <f>IF(AM129="","",VLOOKUP(AM129,シフト記号表!$D$6:$X$47,21,FALSE))</f>
        <v/>
      </c>
      <c r="AN130" s="167" t="str">
        <f>IF(AN129="","",VLOOKUP(AN129,シフト記号表!$D$6:$X$47,21,FALSE))</f>
        <v/>
      </c>
      <c r="AO130" s="182" t="str">
        <f>IF(AO129="","",VLOOKUP(AO129,シフト記号表!$D$6:$X$47,21,FALSE))</f>
        <v/>
      </c>
      <c r="AP130" s="156" t="str">
        <f>IF(AP129="","",VLOOKUP(AP129,シフト記号表!$D$6:$X$47,21,FALSE))</f>
        <v/>
      </c>
      <c r="AQ130" s="167" t="str">
        <f>IF(AQ129="","",VLOOKUP(AQ129,シフト記号表!$D$6:$X$47,21,FALSE))</f>
        <v/>
      </c>
      <c r="AR130" s="167" t="str">
        <f>IF(AR129="","",VLOOKUP(AR129,シフト記号表!$D$6:$X$47,21,FALSE))</f>
        <v/>
      </c>
      <c r="AS130" s="167" t="str">
        <f>IF(AS129="","",VLOOKUP(AS129,シフト記号表!$D$6:$X$47,21,FALSE))</f>
        <v/>
      </c>
      <c r="AT130" s="167" t="str">
        <f>IF(AT129="","",VLOOKUP(AT129,シフト記号表!$D$6:$X$47,21,FALSE))</f>
        <v/>
      </c>
      <c r="AU130" s="167" t="str">
        <f>IF(AU129="","",VLOOKUP(AU129,シフト記号表!$D$6:$X$47,21,FALSE))</f>
        <v/>
      </c>
      <c r="AV130" s="182" t="str">
        <f>IF(AV129="","",VLOOKUP(AV129,シフト記号表!$D$6:$X$47,21,FALSE))</f>
        <v/>
      </c>
      <c r="AW130" s="156" t="str">
        <f>IF(AW129="","",VLOOKUP(AW129,シフト記号表!$D$6:$X$47,21,FALSE))</f>
        <v/>
      </c>
      <c r="AX130" s="167" t="str">
        <f>IF(AX129="","",VLOOKUP(AX129,シフト記号表!$D$6:$X$47,21,FALSE))</f>
        <v/>
      </c>
      <c r="AY130" s="167" t="str">
        <f>IF(AY129="","",VLOOKUP(AY129,シフト記号表!$D$6:$X$47,21,FALSE))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285" t="s">
        <v>89</v>
      </c>
      <c r="Q131" s="114"/>
      <c r="R131" s="114"/>
      <c r="S131" s="129"/>
      <c r="T131" s="142"/>
      <c r="U131" s="157" t="str">
        <f>IF(U129="","",VLOOKUP(U129,シフト記号表!$D$6:$Z$47,23,FALSE))</f>
        <v/>
      </c>
      <c r="V131" s="168" t="str">
        <f>IF(V129="","",VLOOKUP(V129,シフト記号表!$D$6:$Z$47,23,FALSE))</f>
        <v/>
      </c>
      <c r="W131" s="168" t="str">
        <f>IF(W129="","",VLOOKUP(W129,シフト記号表!$D$6:$Z$47,23,FALSE))</f>
        <v/>
      </c>
      <c r="X131" s="168" t="str">
        <f>IF(X129="","",VLOOKUP(X129,シフト記号表!$D$6:$Z$47,23,FALSE))</f>
        <v/>
      </c>
      <c r="Y131" s="168" t="str">
        <f>IF(Y129="","",VLOOKUP(Y129,シフト記号表!$D$6:$Z$47,23,FALSE))</f>
        <v/>
      </c>
      <c r="Z131" s="168" t="str">
        <f>IF(Z129="","",VLOOKUP(Z129,シフト記号表!$D$6:$Z$47,23,FALSE))</f>
        <v/>
      </c>
      <c r="AA131" s="183" t="str">
        <f>IF(AA129="","",VLOOKUP(AA129,シフト記号表!$D$6:$Z$47,23,FALSE))</f>
        <v/>
      </c>
      <c r="AB131" s="157" t="str">
        <f>IF(AB129="","",VLOOKUP(AB129,シフト記号表!$D$6:$Z$47,23,FALSE))</f>
        <v/>
      </c>
      <c r="AC131" s="168" t="str">
        <f>IF(AC129="","",VLOOKUP(AC129,シフト記号表!$D$6:$Z$47,23,FALSE))</f>
        <v/>
      </c>
      <c r="AD131" s="168" t="str">
        <f>IF(AD129="","",VLOOKUP(AD129,シフト記号表!$D$6:$Z$47,23,FALSE))</f>
        <v/>
      </c>
      <c r="AE131" s="168" t="str">
        <f>IF(AE129="","",VLOOKUP(AE129,シフト記号表!$D$6:$Z$47,23,FALSE))</f>
        <v/>
      </c>
      <c r="AF131" s="168" t="str">
        <f>IF(AF129="","",VLOOKUP(AF129,シフト記号表!$D$6:$Z$47,23,FALSE))</f>
        <v/>
      </c>
      <c r="AG131" s="168" t="str">
        <f>IF(AG129="","",VLOOKUP(AG129,シフト記号表!$D$6:$Z$47,23,FALSE))</f>
        <v/>
      </c>
      <c r="AH131" s="183" t="str">
        <f>IF(AH129="","",VLOOKUP(AH129,シフト記号表!$D$6:$Z$47,23,FALSE))</f>
        <v/>
      </c>
      <c r="AI131" s="157" t="str">
        <f>IF(AI129="","",VLOOKUP(AI129,シフト記号表!$D$6:$Z$47,23,FALSE))</f>
        <v/>
      </c>
      <c r="AJ131" s="168" t="str">
        <f>IF(AJ129="","",VLOOKUP(AJ129,シフト記号表!$D$6:$Z$47,23,FALSE))</f>
        <v/>
      </c>
      <c r="AK131" s="168" t="str">
        <f>IF(AK129="","",VLOOKUP(AK129,シフト記号表!$D$6:$Z$47,23,FALSE))</f>
        <v/>
      </c>
      <c r="AL131" s="168" t="str">
        <f>IF(AL129="","",VLOOKUP(AL129,シフト記号表!$D$6:$Z$47,23,FALSE))</f>
        <v/>
      </c>
      <c r="AM131" s="168" t="str">
        <f>IF(AM129="","",VLOOKUP(AM129,シフト記号表!$D$6:$Z$47,23,FALSE))</f>
        <v/>
      </c>
      <c r="AN131" s="168" t="str">
        <f>IF(AN129="","",VLOOKUP(AN129,シフト記号表!$D$6:$Z$47,23,FALSE))</f>
        <v/>
      </c>
      <c r="AO131" s="183" t="str">
        <f>IF(AO129="","",VLOOKUP(AO129,シフト記号表!$D$6:$Z$47,23,FALSE))</f>
        <v/>
      </c>
      <c r="AP131" s="157" t="str">
        <f>IF(AP129="","",VLOOKUP(AP129,シフト記号表!$D$6:$Z$47,23,FALSE))</f>
        <v/>
      </c>
      <c r="AQ131" s="168" t="str">
        <f>IF(AQ129="","",VLOOKUP(AQ129,シフト記号表!$D$6:$Z$47,23,FALSE))</f>
        <v/>
      </c>
      <c r="AR131" s="168" t="str">
        <f>IF(AR129="","",VLOOKUP(AR129,シフト記号表!$D$6:$Z$47,23,FALSE))</f>
        <v/>
      </c>
      <c r="AS131" s="168" t="str">
        <f>IF(AS129="","",VLOOKUP(AS129,シフト記号表!$D$6:$Z$47,23,FALSE))</f>
        <v/>
      </c>
      <c r="AT131" s="168" t="str">
        <f>IF(AT129="","",VLOOKUP(AT129,シフト記号表!$D$6:$Z$47,23,FALSE))</f>
        <v/>
      </c>
      <c r="AU131" s="168" t="str">
        <f>IF(AU129="","",VLOOKUP(AU129,シフト記号表!$D$6:$Z$47,23,FALSE))</f>
        <v/>
      </c>
      <c r="AV131" s="183" t="str">
        <f>IF(AV129="","",VLOOKUP(AV129,シフト記号表!$D$6:$Z$47,23,FALSE))</f>
        <v/>
      </c>
      <c r="AW131" s="157" t="str">
        <f>IF(AW129="","",VLOOKUP(AW129,シフト記号表!$D$6:$Z$47,23,FALSE))</f>
        <v/>
      </c>
      <c r="AX131" s="168" t="str">
        <f>IF(AX129="","",VLOOKUP(AX129,シフト記号表!$D$6:$Z$47,23,FALSE))</f>
        <v/>
      </c>
      <c r="AY131" s="168" t="str">
        <f>IF(AY129="","",VLOOKUP(AY129,シフト記号表!$D$6:$Z$47,23,FALSE))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5"/>
      <c r="T133" s="138"/>
      <c r="U133" s="156" t="str">
        <f>IF(U132="","",VLOOKUP(U132,シフト記号表!$D$6:$X$47,21,FALSE))</f>
        <v/>
      </c>
      <c r="V133" s="167" t="str">
        <f>IF(V132="","",VLOOKUP(V132,シフト記号表!$D$6:$X$47,21,FALSE))</f>
        <v/>
      </c>
      <c r="W133" s="167" t="str">
        <f>IF(W132="","",VLOOKUP(W132,シフト記号表!$D$6:$X$47,21,FALSE))</f>
        <v/>
      </c>
      <c r="X133" s="167" t="str">
        <f>IF(X132="","",VLOOKUP(X132,シフト記号表!$D$6:$X$47,21,FALSE))</f>
        <v/>
      </c>
      <c r="Y133" s="167" t="str">
        <f>IF(Y132="","",VLOOKUP(Y132,シフト記号表!$D$6:$X$47,21,FALSE))</f>
        <v/>
      </c>
      <c r="Z133" s="167" t="str">
        <f>IF(Z132="","",VLOOKUP(Z132,シフト記号表!$D$6:$X$47,21,FALSE))</f>
        <v/>
      </c>
      <c r="AA133" s="182" t="str">
        <f>IF(AA132="","",VLOOKUP(AA132,シフト記号表!$D$6:$X$47,21,FALSE))</f>
        <v/>
      </c>
      <c r="AB133" s="156" t="str">
        <f>IF(AB132="","",VLOOKUP(AB132,シフト記号表!$D$6:$X$47,21,FALSE))</f>
        <v/>
      </c>
      <c r="AC133" s="167" t="str">
        <f>IF(AC132="","",VLOOKUP(AC132,シフト記号表!$D$6:$X$47,21,FALSE))</f>
        <v/>
      </c>
      <c r="AD133" s="167" t="str">
        <f>IF(AD132="","",VLOOKUP(AD132,シフト記号表!$D$6:$X$47,21,FALSE))</f>
        <v/>
      </c>
      <c r="AE133" s="167" t="str">
        <f>IF(AE132="","",VLOOKUP(AE132,シフト記号表!$D$6:$X$47,21,FALSE))</f>
        <v/>
      </c>
      <c r="AF133" s="167" t="str">
        <f>IF(AF132="","",VLOOKUP(AF132,シフト記号表!$D$6:$X$47,21,FALSE))</f>
        <v/>
      </c>
      <c r="AG133" s="167" t="str">
        <f>IF(AG132="","",VLOOKUP(AG132,シフト記号表!$D$6:$X$47,21,FALSE))</f>
        <v/>
      </c>
      <c r="AH133" s="182" t="str">
        <f>IF(AH132="","",VLOOKUP(AH132,シフト記号表!$D$6:$X$47,21,FALSE))</f>
        <v/>
      </c>
      <c r="AI133" s="156" t="str">
        <f>IF(AI132="","",VLOOKUP(AI132,シフト記号表!$D$6:$X$47,21,FALSE))</f>
        <v/>
      </c>
      <c r="AJ133" s="167" t="str">
        <f>IF(AJ132="","",VLOOKUP(AJ132,シフト記号表!$D$6:$X$47,21,FALSE))</f>
        <v/>
      </c>
      <c r="AK133" s="167" t="str">
        <f>IF(AK132="","",VLOOKUP(AK132,シフト記号表!$D$6:$X$47,21,FALSE))</f>
        <v/>
      </c>
      <c r="AL133" s="167" t="str">
        <f>IF(AL132="","",VLOOKUP(AL132,シフト記号表!$D$6:$X$47,21,FALSE))</f>
        <v/>
      </c>
      <c r="AM133" s="167" t="str">
        <f>IF(AM132="","",VLOOKUP(AM132,シフト記号表!$D$6:$X$47,21,FALSE))</f>
        <v/>
      </c>
      <c r="AN133" s="167" t="str">
        <f>IF(AN132="","",VLOOKUP(AN132,シフト記号表!$D$6:$X$47,21,FALSE))</f>
        <v/>
      </c>
      <c r="AO133" s="182" t="str">
        <f>IF(AO132="","",VLOOKUP(AO132,シフト記号表!$D$6:$X$47,21,FALSE))</f>
        <v/>
      </c>
      <c r="AP133" s="156" t="str">
        <f>IF(AP132="","",VLOOKUP(AP132,シフト記号表!$D$6:$X$47,21,FALSE))</f>
        <v/>
      </c>
      <c r="AQ133" s="167" t="str">
        <f>IF(AQ132="","",VLOOKUP(AQ132,シフト記号表!$D$6:$X$47,21,FALSE))</f>
        <v/>
      </c>
      <c r="AR133" s="167" t="str">
        <f>IF(AR132="","",VLOOKUP(AR132,シフト記号表!$D$6:$X$47,21,FALSE))</f>
        <v/>
      </c>
      <c r="AS133" s="167" t="str">
        <f>IF(AS132="","",VLOOKUP(AS132,シフト記号表!$D$6:$X$47,21,FALSE))</f>
        <v/>
      </c>
      <c r="AT133" s="167" t="str">
        <f>IF(AT132="","",VLOOKUP(AT132,シフト記号表!$D$6:$X$47,21,FALSE))</f>
        <v/>
      </c>
      <c r="AU133" s="167" t="str">
        <f>IF(AU132="","",VLOOKUP(AU132,シフト記号表!$D$6:$X$47,21,FALSE))</f>
        <v/>
      </c>
      <c r="AV133" s="182" t="str">
        <f>IF(AV132="","",VLOOKUP(AV132,シフト記号表!$D$6:$X$47,21,FALSE))</f>
        <v/>
      </c>
      <c r="AW133" s="156" t="str">
        <f>IF(AW132="","",VLOOKUP(AW132,シフト記号表!$D$6:$X$47,21,FALSE))</f>
        <v/>
      </c>
      <c r="AX133" s="167" t="str">
        <f>IF(AX132="","",VLOOKUP(AX132,シフト記号表!$D$6:$X$47,21,FALSE))</f>
        <v/>
      </c>
      <c r="AY133" s="167" t="str">
        <f>IF(AY132="","",VLOOKUP(AY132,シフト記号表!$D$6:$X$47,21,FALSE))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285" t="s">
        <v>89</v>
      </c>
      <c r="Q134" s="114"/>
      <c r="R134" s="114"/>
      <c r="S134" s="129"/>
      <c r="T134" s="142"/>
      <c r="U134" s="157" t="str">
        <f>IF(U132="","",VLOOKUP(U132,シフト記号表!$D$6:$Z$47,23,FALSE))</f>
        <v/>
      </c>
      <c r="V134" s="168" t="str">
        <f>IF(V132="","",VLOOKUP(V132,シフト記号表!$D$6:$Z$47,23,FALSE))</f>
        <v/>
      </c>
      <c r="W134" s="168" t="str">
        <f>IF(W132="","",VLOOKUP(W132,シフト記号表!$D$6:$Z$47,23,FALSE))</f>
        <v/>
      </c>
      <c r="X134" s="168" t="str">
        <f>IF(X132="","",VLOOKUP(X132,シフト記号表!$D$6:$Z$47,23,FALSE))</f>
        <v/>
      </c>
      <c r="Y134" s="168" t="str">
        <f>IF(Y132="","",VLOOKUP(Y132,シフト記号表!$D$6:$Z$47,23,FALSE))</f>
        <v/>
      </c>
      <c r="Z134" s="168" t="str">
        <f>IF(Z132="","",VLOOKUP(Z132,シフト記号表!$D$6:$Z$47,23,FALSE))</f>
        <v/>
      </c>
      <c r="AA134" s="183" t="str">
        <f>IF(AA132="","",VLOOKUP(AA132,シフト記号表!$D$6:$Z$47,23,FALSE))</f>
        <v/>
      </c>
      <c r="AB134" s="157" t="str">
        <f>IF(AB132="","",VLOOKUP(AB132,シフト記号表!$D$6:$Z$47,23,FALSE))</f>
        <v/>
      </c>
      <c r="AC134" s="168" t="str">
        <f>IF(AC132="","",VLOOKUP(AC132,シフト記号表!$D$6:$Z$47,23,FALSE))</f>
        <v/>
      </c>
      <c r="AD134" s="168" t="str">
        <f>IF(AD132="","",VLOOKUP(AD132,シフト記号表!$D$6:$Z$47,23,FALSE))</f>
        <v/>
      </c>
      <c r="AE134" s="168" t="str">
        <f>IF(AE132="","",VLOOKUP(AE132,シフト記号表!$D$6:$Z$47,23,FALSE))</f>
        <v/>
      </c>
      <c r="AF134" s="168" t="str">
        <f>IF(AF132="","",VLOOKUP(AF132,シフト記号表!$D$6:$Z$47,23,FALSE))</f>
        <v/>
      </c>
      <c r="AG134" s="168" t="str">
        <f>IF(AG132="","",VLOOKUP(AG132,シフト記号表!$D$6:$Z$47,23,FALSE))</f>
        <v/>
      </c>
      <c r="AH134" s="183" t="str">
        <f>IF(AH132="","",VLOOKUP(AH132,シフト記号表!$D$6:$Z$47,23,FALSE))</f>
        <v/>
      </c>
      <c r="AI134" s="157" t="str">
        <f>IF(AI132="","",VLOOKUP(AI132,シフト記号表!$D$6:$Z$47,23,FALSE))</f>
        <v/>
      </c>
      <c r="AJ134" s="168" t="str">
        <f>IF(AJ132="","",VLOOKUP(AJ132,シフト記号表!$D$6:$Z$47,23,FALSE))</f>
        <v/>
      </c>
      <c r="AK134" s="168" t="str">
        <f>IF(AK132="","",VLOOKUP(AK132,シフト記号表!$D$6:$Z$47,23,FALSE))</f>
        <v/>
      </c>
      <c r="AL134" s="168" t="str">
        <f>IF(AL132="","",VLOOKUP(AL132,シフト記号表!$D$6:$Z$47,23,FALSE))</f>
        <v/>
      </c>
      <c r="AM134" s="168" t="str">
        <f>IF(AM132="","",VLOOKUP(AM132,シフト記号表!$D$6:$Z$47,23,FALSE))</f>
        <v/>
      </c>
      <c r="AN134" s="168" t="str">
        <f>IF(AN132="","",VLOOKUP(AN132,シフト記号表!$D$6:$Z$47,23,FALSE))</f>
        <v/>
      </c>
      <c r="AO134" s="183" t="str">
        <f>IF(AO132="","",VLOOKUP(AO132,シフト記号表!$D$6:$Z$47,23,FALSE))</f>
        <v/>
      </c>
      <c r="AP134" s="157" t="str">
        <f>IF(AP132="","",VLOOKUP(AP132,シフト記号表!$D$6:$Z$47,23,FALSE))</f>
        <v/>
      </c>
      <c r="AQ134" s="168" t="str">
        <f>IF(AQ132="","",VLOOKUP(AQ132,シフト記号表!$D$6:$Z$47,23,FALSE))</f>
        <v/>
      </c>
      <c r="AR134" s="168" t="str">
        <f>IF(AR132="","",VLOOKUP(AR132,シフト記号表!$D$6:$Z$47,23,FALSE))</f>
        <v/>
      </c>
      <c r="AS134" s="168" t="str">
        <f>IF(AS132="","",VLOOKUP(AS132,シフト記号表!$D$6:$Z$47,23,FALSE))</f>
        <v/>
      </c>
      <c r="AT134" s="168" t="str">
        <f>IF(AT132="","",VLOOKUP(AT132,シフト記号表!$D$6:$Z$47,23,FALSE))</f>
        <v/>
      </c>
      <c r="AU134" s="168" t="str">
        <f>IF(AU132="","",VLOOKUP(AU132,シフト記号表!$D$6:$Z$47,23,FALSE))</f>
        <v/>
      </c>
      <c r="AV134" s="183" t="str">
        <f>IF(AV132="","",VLOOKUP(AV132,シフト記号表!$D$6:$Z$47,23,FALSE))</f>
        <v/>
      </c>
      <c r="AW134" s="157" t="str">
        <f>IF(AW132="","",VLOOKUP(AW132,シフト記号表!$D$6:$Z$47,23,FALSE))</f>
        <v/>
      </c>
      <c r="AX134" s="168" t="str">
        <f>IF(AX132="","",VLOOKUP(AX132,シフト記号表!$D$6:$Z$47,23,FALSE))</f>
        <v/>
      </c>
      <c r="AY134" s="168" t="str">
        <f>IF(AY132="","",VLOOKUP(AY132,シフト記号表!$D$6:$Z$47,23,FALSE))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5"/>
      <c r="T136" s="138"/>
      <c r="U136" s="156" t="str">
        <f>IF(U135="","",VLOOKUP(U135,シフト記号表!$D$6:$X$47,21,FALSE))</f>
        <v/>
      </c>
      <c r="V136" s="167" t="str">
        <f>IF(V135="","",VLOOKUP(V135,シフト記号表!$D$6:$X$47,21,FALSE))</f>
        <v/>
      </c>
      <c r="W136" s="167" t="str">
        <f>IF(W135="","",VLOOKUP(W135,シフト記号表!$D$6:$X$47,21,FALSE))</f>
        <v/>
      </c>
      <c r="X136" s="167" t="str">
        <f>IF(X135="","",VLOOKUP(X135,シフト記号表!$D$6:$X$47,21,FALSE))</f>
        <v/>
      </c>
      <c r="Y136" s="167" t="str">
        <f>IF(Y135="","",VLOOKUP(Y135,シフト記号表!$D$6:$X$47,21,FALSE))</f>
        <v/>
      </c>
      <c r="Z136" s="167" t="str">
        <f>IF(Z135="","",VLOOKUP(Z135,シフト記号表!$D$6:$X$47,21,FALSE))</f>
        <v/>
      </c>
      <c r="AA136" s="182" t="str">
        <f>IF(AA135="","",VLOOKUP(AA135,シフト記号表!$D$6:$X$47,21,FALSE))</f>
        <v/>
      </c>
      <c r="AB136" s="156" t="str">
        <f>IF(AB135="","",VLOOKUP(AB135,シフト記号表!$D$6:$X$47,21,FALSE))</f>
        <v/>
      </c>
      <c r="AC136" s="167" t="str">
        <f>IF(AC135="","",VLOOKUP(AC135,シフト記号表!$D$6:$X$47,21,FALSE))</f>
        <v/>
      </c>
      <c r="AD136" s="167" t="str">
        <f>IF(AD135="","",VLOOKUP(AD135,シフト記号表!$D$6:$X$47,21,FALSE))</f>
        <v/>
      </c>
      <c r="AE136" s="167" t="str">
        <f>IF(AE135="","",VLOOKUP(AE135,シフト記号表!$D$6:$X$47,21,FALSE))</f>
        <v/>
      </c>
      <c r="AF136" s="167" t="str">
        <f>IF(AF135="","",VLOOKUP(AF135,シフト記号表!$D$6:$X$47,21,FALSE))</f>
        <v/>
      </c>
      <c r="AG136" s="167" t="str">
        <f>IF(AG135="","",VLOOKUP(AG135,シフト記号表!$D$6:$X$47,21,FALSE))</f>
        <v/>
      </c>
      <c r="AH136" s="182" t="str">
        <f>IF(AH135="","",VLOOKUP(AH135,シフト記号表!$D$6:$X$47,21,FALSE))</f>
        <v/>
      </c>
      <c r="AI136" s="156" t="str">
        <f>IF(AI135="","",VLOOKUP(AI135,シフト記号表!$D$6:$X$47,21,FALSE))</f>
        <v/>
      </c>
      <c r="AJ136" s="167" t="str">
        <f>IF(AJ135="","",VLOOKUP(AJ135,シフト記号表!$D$6:$X$47,21,FALSE))</f>
        <v/>
      </c>
      <c r="AK136" s="167" t="str">
        <f>IF(AK135="","",VLOOKUP(AK135,シフト記号表!$D$6:$X$47,21,FALSE))</f>
        <v/>
      </c>
      <c r="AL136" s="167" t="str">
        <f>IF(AL135="","",VLOOKUP(AL135,シフト記号表!$D$6:$X$47,21,FALSE))</f>
        <v/>
      </c>
      <c r="AM136" s="167" t="str">
        <f>IF(AM135="","",VLOOKUP(AM135,シフト記号表!$D$6:$X$47,21,FALSE))</f>
        <v/>
      </c>
      <c r="AN136" s="167" t="str">
        <f>IF(AN135="","",VLOOKUP(AN135,シフト記号表!$D$6:$X$47,21,FALSE))</f>
        <v/>
      </c>
      <c r="AO136" s="182" t="str">
        <f>IF(AO135="","",VLOOKUP(AO135,シフト記号表!$D$6:$X$47,21,FALSE))</f>
        <v/>
      </c>
      <c r="AP136" s="156" t="str">
        <f>IF(AP135="","",VLOOKUP(AP135,シフト記号表!$D$6:$X$47,21,FALSE))</f>
        <v/>
      </c>
      <c r="AQ136" s="167" t="str">
        <f>IF(AQ135="","",VLOOKUP(AQ135,シフト記号表!$D$6:$X$47,21,FALSE))</f>
        <v/>
      </c>
      <c r="AR136" s="167" t="str">
        <f>IF(AR135="","",VLOOKUP(AR135,シフト記号表!$D$6:$X$47,21,FALSE))</f>
        <v/>
      </c>
      <c r="AS136" s="167" t="str">
        <f>IF(AS135="","",VLOOKUP(AS135,シフト記号表!$D$6:$X$47,21,FALSE))</f>
        <v/>
      </c>
      <c r="AT136" s="167" t="str">
        <f>IF(AT135="","",VLOOKUP(AT135,シフト記号表!$D$6:$X$47,21,FALSE))</f>
        <v/>
      </c>
      <c r="AU136" s="167" t="str">
        <f>IF(AU135="","",VLOOKUP(AU135,シフト記号表!$D$6:$X$47,21,FALSE))</f>
        <v/>
      </c>
      <c r="AV136" s="182" t="str">
        <f>IF(AV135="","",VLOOKUP(AV135,シフト記号表!$D$6:$X$47,21,FALSE))</f>
        <v/>
      </c>
      <c r="AW136" s="156" t="str">
        <f>IF(AW135="","",VLOOKUP(AW135,シフト記号表!$D$6:$X$47,21,FALSE))</f>
        <v/>
      </c>
      <c r="AX136" s="167" t="str">
        <f>IF(AX135="","",VLOOKUP(AX135,シフト記号表!$D$6:$X$47,21,FALSE))</f>
        <v/>
      </c>
      <c r="AY136" s="167" t="str">
        <f>IF(AY135="","",VLOOKUP(AY135,シフト記号表!$D$6:$X$47,21,FALSE))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285" t="s">
        <v>89</v>
      </c>
      <c r="Q137" s="114"/>
      <c r="R137" s="114"/>
      <c r="S137" s="129"/>
      <c r="T137" s="142"/>
      <c r="U137" s="157" t="str">
        <f>IF(U135="","",VLOOKUP(U135,シフト記号表!$D$6:$Z$47,23,FALSE))</f>
        <v/>
      </c>
      <c r="V137" s="168" t="str">
        <f>IF(V135="","",VLOOKUP(V135,シフト記号表!$D$6:$Z$47,23,FALSE))</f>
        <v/>
      </c>
      <c r="W137" s="168" t="str">
        <f>IF(W135="","",VLOOKUP(W135,シフト記号表!$D$6:$Z$47,23,FALSE))</f>
        <v/>
      </c>
      <c r="X137" s="168" t="str">
        <f>IF(X135="","",VLOOKUP(X135,シフト記号表!$D$6:$Z$47,23,FALSE))</f>
        <v/>
      </c>
      <c r="Y137" s="168" t="str">
        <f>IF(Y135="","",VLOOKUP(Y135,シフト記号表!$D$6:$Z$47,23,FALSE))</f>
        <v/>
      </c>
      <c r="Z137" s="168" t="str">
        <f>IF(Z135="","",VLOOKUP(Z135,シフト記号表!$D$6:$Z$47,23,FALSE))</f>
        <v/>
      </c>
      <c r="AA137" s="183" t="str">
        <f>IF(AA135="","",VLOOKUP(AA135,シフト記号表!$D$6:$Z$47,23,FALSE))</f>
        <v/>
      </c>
      <c r="AB137" s="157" t="str">
        <f>IF(AB135="","",VLOOKUP(AB135,シフト記号表!$D$6:$Z$47,23,FALSE))</f>
        <v/>
      </c>
      <c r="AC137" s="168" t="str">
        <f>IF(AC135="","",VLOOKUP(AC135,シフト記号表!$D$6:$Z$47,23,FALSE))</f>
        <v/>
      </c>
      <c r="AD137" s="168" t="str">
        <f>IF(AD135="","",VLOOKUP(AD135,シフト記号表!$D$6:$Z$47,23,FALSE))</f>
        <v/>
      </c>
      <c r="AE137" s="168" t="str">
        <f>IF(AE135="","",VLOOKUP(AE135,シフト記号表!$D$6:$Z$47,23,FALSE))</f>
        <v/>
      </c>
      <c r="AF137" s="168" t="str">
        <f>IF(AF135="","",VLOOKUP(AF135,シフト記号表!$D$6:$Z$47,23,FALSE))</f>
        <v/>
      </c>
      <c r="AG137" s="168" t="str">
        <f>IF(AG135="","",VLOOKUP(AG135,シフト記号表!$D$6:$Z$47,23,FALSE))</f>
        <v/>
      </c>
      <c r="AH137" s="183" t="str">
        <f>IF(AH135="","",VLOOKUP(AH135,シフト記号表!$D$6:$Z$47,23,FALSE))</f>
        <v/>
      </c>
      <c r="AI137" s="157" t="str">
        <f>IF(AI135="","",VLOOKUP(AI135,シフト記号表!$D$6:$Z$47,23,FALSE))</f>
        <v/>
      </c>
      <c r="AJ137" s="168" t="str">
        <f>IF(AJ135="","",VLOOKUP(AJ135,シフト記号表!$D$6:$Z$47,23,FALSE))</f>
        <v/>
      </c>
      <c r="AK137" s="168" t="str">
        <f>IF(AK135="","",VLOOKUP(AK135,シフト記号表!$D$6:$Z$47,23,FALSE))</f>
        <v/>
      </c>
      <c r="AL137" s="168" t="str">
        <f>IF(AL135="","",VLOOKUP(AL135,シフト記号表!$D$6:$Z$47,23,FALSE))</f>
        <v/>
      </c>
      <c r="AM137" s="168" t="str">
        <f>IF(AM135="","",VLOOKUP(AM135,シフト記号表!$D$6:$Z$47,23,FALSE))</f>
        <v/>
      </c>
      <c r="AN137" s="168" t="str">
        <f>IF(AN135="","",VLOOKUP(AN135,シフト記号表!$D$6:$Z$47,23,FALSE))</f>
        <v/>
      </c>
      <c r="AO137" s="183" t="str">
        <f>IF(AO135="","",VLOOKUP(AO135,シフト記号表!$D$6:$Z$47,23,FALSE))</f>
        <v/>
      </c>
      <c r="AP137" s="157" t="str">
        <f>IF(AP135="","",VLOOKUP(AP135,シフト記号表!$D$6:$Z$47,23,FALSE))</f>
        <v/>
      </c>
      <c r="AQ137" s="168" t="str">
        <f>IF(AQ135="","",VLOOKUP(AQ135,シフト記号表!$D$6:$Z$47,23,FALSE))</f>
        <v/>
      </c>
      <c r="AR137" s="168" t="str">
        <f>IF(AR135="","",VLOOKUP(AR135,シフト記号表!$D$6:$Z$47,23,FALSE))</f>
        <v/>
      </c>
      <c r="AS137" s="168" t="str">
        <f>IF(AS135="","",VLOOKUP(AS135,シフト記号表!$D$6:$Z$47,23,FALSE))</f>
        <v/>
      </c>
      <c r="AT137" s="168" t="str">
        <f>IF(AT135="","",VLOOKUP(AT135,シフト記号表!$D$6:$Z$47,23,FALSE))</f>
        <v/>
      </c>
      <c r="AU137" s="168" t="str">
        <f>IF(AU135="","",VLOOKUP(AU135,シフト記号表!$D$6:$Z$47,23,FALSE))</f>
        <v/>
      </c>
      <c r="AV137" s="183" t="str">
        <f>IF(AV135="","",VLOOKUP(AV135,シフト記号表!$D$6:$Z$47,23,FALSE))</f>
        <v/>
      </c>
      <c r="AW137" s="157" t="str">
        <f>IF(AW135="","",VLOOKUP(AW135,シフト記号表!$D$6:$Z$47,23,FALSE))</f>
        <v/>
      </c>
      <c r="AX137" s="168" t="str">
        <f>IF(AX135="","",VLOOKUP(AX135,シフト記号表!$D$6:$Z$47,23,FALSE))</f>
        <v/>
      </c>
      <c r="AY137" s="168" t="str">
        <f>IF(AY135="","",VLOOKUP(AY135,シフト記号表!$D$6:$Z$47,23,FALSE))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5"/>
      <c r="T139" s="138"/>
      <c r="U139" s="156" t="str">
        <f>IF(U138="","",VLOOKUP(U138,シフト記号表!$D$6:$X$47,21,FALSE))</f>
        <v/>
      </c>
      <c r="V139" s="167" t="str">
        <f>IF(V138="","",VLOOKUP(V138,シフト記号表!$D$6:$X$47,21,FALSE))</f>
        <v/>
      </c>
      <c r="W139" s="167" t="str">
        <f>IF(W138="","",VLOOKUP(W138,シフト記号表!$D$6:$X$47,21,FALSE))</f>
        <v/>
      </c>
      <c r="X139" s="167" t="str">
        <f>IF(X138="","",VLOOKUP(X138,シフト記号表!$D$6:$X$47,21,FALSE))</f>
        <v/>
      </c>
      <c r="Y139" s="167" t="str">
        <f>IF(Y138="","",VLOOKUP(Y138,シフト記号表!$D$6:$X$47,21,FALSE))</f>
        <v/>
      </c>
      <c r="Z139" s="167" t="str">
        <f>IF(Z138="","",VLOOKUP(Z138,シフト記号表!$D$6:$X$47,21,FALSE))</f>
        <v/>
      </c>
      <c r="AA139" s="182" t="str">
        <f>IF(AA138="","",VLOOKUP(AA138,シフト記号表!$D$6:$X$47,21,FALSE))</f>
        <v/>
      </c>
      <c r="AB139" s="156" t="str">
        <f>IF(AB138="","",VLOOKUP(AB138,シフト記号表!$D$6:$X$47,21,FALSE))</f>
        <v/>
      </c>
      <c r="AC139" s="167" t="str">
        <f>IF(AC138="","",VLOOKUP(AC138,シフト記号表!$D$6:$X$47,21,FALSE))</f>
        <v/>
      </c>
      <c r="AD139" s="167" t="str">
        <f>IF(AD138="","",VLOOKUP(AD138,シフト記号表!$D$6:$X$47,21,FALSE))</f>
        <v/>
      </c>
      <c r="AE139" s="167" t="str">
        <f>IF(AE138="","",VLOOKUP(AE138,シフト記号表!$D$6:$X$47,21,FALSE))</f>
        <v/>
      </c>
      <c r="AF139" s="167" t="str">
        <f>IF(AF138="","",VLOOKUP(AF138,シフト記号表!$D$6:$X$47,21,FALSE))</f>
        <v/>
      </c>
      <c r="AG139" s="167" t="str">
        <f>IF(AG138="","",VLOOKUP(AG138,シフト記号表!$D$6:$X$47,21,FALSE))</f>
        <v/>
      </c>
      <c r="AH139" s="182" t="str">
        <f>IF(AH138="","",VLOOKUP(AH138,シフト記号表!$D$6:$X$47,21,FALSE))</f>
        <v/>
      </c>
      <c r="AI139" s="156" t="str">
        <f>IF(AI138="","",VLOOKUP(AI138,シフト記号表!$D$6:$X$47,21,FALSE))</f>
        <v/>
      </c>
      <c r="AJ139" s="167" t="str">
        <f>IF(AJ138="","",VLOOKUP(AJ138,シフト記号表!$D$6:$X$47,21,FALSE))</f>
        <v/>
      </c>
      <c r="AK139" s="167" t="str">
        <f>IF(AK138="","",VLOOKUP(AK138,シフト記号表!$D$6:$X$47,21,FALSE))</f>
        <v/>
      </c>
      <c r="AL139" s="167" t="str">
        <f>IF(AL138="","",VLOOKUP(AL138,シフト記号表!$D$6:$X$47,21,FALSE))</f>
        <v/>
      </c>
      <c r="AM139" s="167" t="str">
        <f>IF(AM138="","",VLOOKUP(AM138,シフト記号表!$D$6:$X$47,21,FALSE))</f>
        <v/>
      </c>
      <c r="AN139" s="167" t="str">
        <f>IF(AN138="","",VLOOKUP(AN138,シフト記号表!$D$6:$X$47,21,FALSE))</f>
        <v/>
      </c>
      <c r="AO139" s="182" t="str">
        <f>IF(AO138="","",VLOOKUP(AO138,シフト記号表!$D$6:$X$47,21,FALSE))</f>
        <v/>
      </c>
      <c r="AP139" s="156" t="str">
        <f>IF(AP138="","",VLOOKUP(AP138,シフト記号表!$D$6:$X$47,21,FALSE))</f>
        <v/>
      </c>
      <c r="AQ139" s="167" t="str">
        <f>IF(AQ138="","",VLOOKUP(AQ138,シフト記号表!$D$6:$X$47,21,FALSE))</f>
        <v/>
      </c>
      <c r="AR139" s="167" t="str">
        <f>IF(AR138="","",VLOOKUP(AR138,シフト記号表!$D$6:$X$47,21,FALSE))</f>
        <v/>
      </c>
      <c r="AS139" s="167" t="str">
        <f>IF(AS138="","",VLOOKUP(AS138,シフト記号表!$D$6:$X$47,21,FALSE))</f>
        <v/>
      </c>
      <c r="AT139" s="167" t="str">
        <f>IF(AT138="","",VLOOKUP(AT138,シフト記号表!$D$6:$X$47,21,FALSE))</f>
        <v/>
      </c>
      <c r="AU139" s="167" t="str">
        <f>IF(AU138="","",VLOOKUP(AU138,シフト記号表!$D$6:$X$47,21,FALSE))</f>
        <v/>
      </c>
      <c r="AV139" s="182" t="str">
        <f>IF(AV138="","",VLOOKUP(AV138,シフト記号表!$D$6:$X$47,21,FALSE))</f>
        <v/>
      </c>
      <c r="AW139" s="156" t="str">
        <f>IF(AW138="","",VLOOKUP(AW138,シフト記号表!$D$6:$X$47,21,FALSE))</f>
        <v/>
      </c>
      <c r="AX139" s="167" t="str">
        <f>IF(AX138="","",VLOOKUP(AX138,シフト記号表!$D$6:$X$47,21,FALSE))</f>
        <v/>
      </c>
      <c r="AY139" s="167" t="str">
        <f>IF(AY138="","",VLOOKUP(AY138,シフト記号表!$D$6:$X$47,21,FALSE))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285" t="s">
        <v>89</v>
      </c>
      <c r="Q140" s="114"/>
      <c r="R140" s="114"/>
      <c r="S140" s="129"/>
      <c r="T140" s="142"/>
      <c r="U140" s="157" t="str">
        <f>IF(U138="","",VLOOKUP(U138,シフト記号表!$D$6:$Z$47,23,FALSE))</f>
        <v/>
      </c>
      <c r="V140" s="168" t="str">
        <f>IF(V138="","",VLOOKUP(V138,シフト記号表!$D$6:$Z$47,23,FALSE))</f>
        <v/>
      </c>
      <c r="W140" s="168" t="str">
        <f>IF(W138="","",VLOOKUP(W138,シフト記号表!$D$6:$Z$47,23,FALSE))</f>
        <v/>
      </c>
      <c r="X140" s="168" t="str">
        <f>IF(X138="","",VLOOKUP(X138,シフト記号表!$D$6:$Z$47,23,FALSE))</f>
        <v/>
      </c>
      <c r="Y140" s="168" t="str">
        <f>IF(Y138="","",VLOOKUP(Y138,シフト記号表!$D$6:$Z$47,23,FALSE))</f>
        <v/>
      </c>
      <c r="Z140" s="168" t="str">
        <f>IF(Z138="","",VLOOKUP(Z138,シフト記号表!$D$6:$Z$47,23,FALSE))</f>
        <v/>
      </c>
      <c r="AA140" s="183" t="str">
        <f>IF(AA138="","",VLOOKUP(AA138,シフト記号表!$D$6:$Z$47,23,FALSE))</f>
        <v/>
      </c>
      <c r="AB140" s="157" t="str">
        <f>IF(AB138="","",VLOOKUP(AB138,シフト記号表!$D$6:$Z$47,23,FALSE))</f>
        <v/>
      </c>
      <c r="AC140" s="168" t="str">
        <f>IF(AC138="","",VLOOKUP(AC138,シフト記号表!$D$6:$Z$47,23,FALSE))</f>
        <v/>
      </c>
      <c r="AD140" s="168" t="str">
        <f>IF(AD138="","",VLOOKUP(AD138,シフト記号表!$D$6:$Z$47,23,FALSE))</f>
        <v/>
      </c>
      <c r="AE140" s="168" t="str">
        <f>IF(AE138="","",VLOOKUP(AE138,シフト記号表!$D$6:$Z$47,23,FALSE))</f>
        <v/>
      </c>
      <c r="AF140" s="168" t="str">
        <f>IF(AF138="","",VLOOKUP(AF138,シフト記号表!$D$6:$Z$47,23,FALSE))</f>
        <v/>
      </c>
      <c r="AG140" s="168" t="str">
        <f>IF(AG138="","",VLOOKUP(AG138,シフト記号表!$D$6:$Z$47,23,FALSE))</f>
        <v/>
      </c>
      <c r="AH140" s="183" t="str">
        <f>IF(AH138="","",VLOOKUP(AH138,シフト記号表!$D$6:$Z$47,23,FALSE))</f>
        <v/>
      </c>
      <c r="AI140" s="157" t="str">
        <f>IF(AI138="","",VLOOKUP(AI138,シフト記号表!$D$6:$Z$47,23,FALSE))</f>
        <v/>
      </c>
      <c r="AJ140" s="168" t="str">
        <f>IF(AJ138="","",VLOOKUP(AJ138,シフト記号表!$D$6:$Z$47,23,FALSE))</f>
        <v/>
      </c>
      <c r="AK140" s="168" t="str">
        <f>IF(AK138="","",VLOOKUP(AK138,シフト記号表!$D$6:$Z$47,23,FALSE))</f>
        <v/>
      </c>
      <c r="AL140" s="168" t="str">
        <f>IF(AL138="","",VLOOKUP(AL138,シフト記号表!$D$6:$Z$47,23,FALSE))</f>
        <v/>
      </c>
      <c r="AM140" s="168" t="str">
        <f>IF(AM138="","",VLOOKUP(AM138,シフト記号表!$D$6:$Z$47,23,FALSE))</f>
        <v/>
      </c>
      <c r="AN140" s="168" t="str">
        <f>IF(AN138="","",VLOOKUP(AN138,シフト記号表!$D$6:$Z$47,23,FALSE))</f>
        <v/>
      </c>
      <c r="AO140" s="183" t="str">
        <f>IF(AO138="","",VLOOKUP(AO138,シフト記号表!$D$6:$Z$47,23,FALSE))</f>
        <v/>
      </c>
      <c r="AP140" s="157" t="str">
        <f>IF(AP138="","",VLOOKUP(AP138,シフト記号表!$D$6:$Z$47,23,FALSE))</f>
        <v/>
      </c>
      <c r="AQ140" s="168" t="str">
        <f>IF(AQ138="","",VLOOKUP(AQ138,シフト記号表!$D$6:$Z$47,23,FALSE))</f>
        <v/>
      </c>
      <c r="AR140" s="168" t="str">
        <f>IF(AR138="","",VLOOKUP(AR138,シフト記号表!$D$6:$Z$47,23,FALSE))</f>
        <v/>
      </c>
      <c r="AS140" s="168" t="str">
        <f>IF(AS138="","",VLOOKUP(AS138,シフト記号表!$D$6:$Z$47,23,FALSE))</f>
        <v/>
      </c>
      <c r="AT140" s="168" t="str">
        <f>IF(AT138="","",VLOOKUP(AT138,シフト記号表!$D$6:$Z$47,23,FALSE))</f>
        <v/>
      </c>
      <c r="AU140" s="168" t="str">
        <f>IF(AU138="","",VLOOKUP(AU138,シフト記号表!$D$6:$Z$47,23,FALSE))</f>
        <v/>
      </c>
      <c r="AV140" s="183" t="str">
        <f>IF(AV138="","",VLOOKUP(AV138,シフト記号表!$D$6:$Z$47,23,FALSE))</f>
        <v/>
      </c>
      <c r="AW140" s="157" t="str">
        <f>IF(AW138="","",VLOOKUP(AW138,シフト記号表!$D$6:$Z$47,23,FALSE))</f>
        <v/>
      </c>
      <c r="AX140" s="168" t="str">
        <f>IF(AX138="","",VLOOKUP(AX138,シフト記号表!$D$6:$Z$47,23,FALSE))</f>
        <v/>
      </c>
      <c r="AY140" s="168" t="str">
        <f>IF(AY138="","",VLOOKUP(AY138,シフト記号表!$D$6:$Z$47,23,FALSE))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5"/>
      <c r="T142" s="138"/>
      <c r="U142" s="156" t="str">
        <f>IF(U141="","",VLOOKUP(U141,シフト記号表!$D$6:$X$47,21,FALSE))</f>
        <v/>
      </c>
      <c r="V142" s="167" t="str">
        <f>IF(V141="","",VLOOKUP(V141,シフト記号表!$D$6:$X$47,21,FALSE))</f>
        <v/>
      </c>
      <c r="W142" s="167" t="str">
        <f>IF(W141="","",VLOOKUP(W141,シフト記号表!$D$6:$X$47,21,FALSE))</f>
        <v/>
      </c>
      <c r="X142" s="167" t="str">
        <f>IF(X141="","",VLOOKUP(X141,シフト記号表!$D$6:$X$47,21,FALSE))</f>
        <v/>
      </c>
      <c r="Y142" s="167" t="str">
        <f>IF(Y141="","",VLOOKUP(Y141,シフト記号表!$D$6:$X$47,21,FALSE))</f>
        <v/>
      </c>
      <c r="Z142" s="167" t="str">
        <f>IF(Z141="","",VLOOKUP(Z141,シフト記号表!$D$6:$X$47,21,FALSE))</f>
        <v/>
      </c>
      <c r="AA142" s="182" t="str">
        <f>IF(AA141="","",VLOOKUP(AA141,シフト記号表!$D$6:$X$47,21,FALSE))</f>
        <v/>
      </c>
      <c r="AB142" s="156" t="str">
        <f>IF(AB141="","",VLOOKUP(AB141,シフト記号表!$D$6:$X$47,21,FALSE))</f>
        <v/>
      </c>
      <c r="AC142" s="167" t="str">
        <f>IF(AC141="","",VLOOKUP(AC141,シフト記号表!$D$6:$X$47,21,FALSE))</f>
        <v/>
      </c>
      <c r="AD142" s="167" t="str">
        <f>IF(AD141="","",VLOOKUP(AD141,シフト記号表!$D$6:$X$47,21,FALSE))</f>
        <v/>
      </c>
      <c r="AE142" s="167" t="str">
        <f>IF(AE141="","",VLOOKUP(AE141,シフト記号表!$D$6:$X$47,21,FALSE))</f>
        <v/>
      </c>
      <c r="AF142" s="167" t="str">
        <f>IF(AF141="","",VLOOKUP(AF141,シフト記号表!$D$6:$X$47,21,FALSE))</f>
        <v/>
      </c>
      <c r="AG142" s="167" t="str">
        <f>IF(AG141="","",VLOOKUP(AG141,シフト記号表!$D$6:$X$47,21,FALSE))</f>
        <v/>
      </c>
      <c r="AH142" s="182" t="str">
        <f>IF(AH141="","",VLOOKUP(AH141,シフト記号表!$D$6:$X$47,21,FALSE))</f>
        <v/>
      </c>
      <c r="AI142" s="156" t="str">
        <f>IF(AI141="","",VLOOKUP(AI141,シフト記号表!$D$6:$X$47,21,FALSE))</f>
        <v/>
      </c>
      <c r="AJ142" s="167" t="str">
        <f>IF(AJ141="","",VLOOKUP(AJ141,シフト記号表!$D$6:$X$47,21,FALSE))</f>
        <v/>
      </c>
      <c r="AK142" s="167" t="str">
        <f>IF(AK141="","",VLOOKUP(AK141,シフト記号表!$D$6:$X$47,21,FALSE))</f>
        <v/>
      </c>
      <c r="AL142" s="167" t="str">
        <f>IF(AL141="","",VLOOKUP(AL141,シフト記号表!$D$6:$X$47,21,FALSE))</f>
        <v/>
      </c>
      <c r="AM142" s="167" t="str">
        <f>IF(AM141="","",VLOOKUP(AM141,シフト記号表!$D$6:$X$47,21,FALSE))</f>
        <v/>
      </c>
      <c r="AN142" s="167" t="str">
        <f>IF(AN141="","",VLOOKUP(AN141,シフト記号表!$D$6:$X$47,21,FALSE))</f>
        <v/>
      </c>
      <c r="AO142" s="182" t="str">
        <f>IF(AO141="","",VLOOKUP(AO141,シフト記号表!$D$6:$X$47,21,FALSE))</f>
        <v/>
      </c>
      <c r="AP142" s="156" t="str">
        <f>IF(AP141="","",VLOOKUP(AP141,シフト記号表!$D$6:$X$47,21,FALSE))</f>
        <v/>
      </c>
      <c r="AQ142" s="167" t="str">
        <f>IF(AQ141="","",VLOOKUP(AQ141,シフト記号表!$D$6:$X$47,21,FALSE))</f>
        <v/>
      </c>
      <c r="AR142" s="167" t="str">
        <f>IF(AR141="","",VLOOKUP(AR141,シフト記号表!$D$6:$X$47,21,FALSE))</f>
        <v/>
      </c>
      <c r="AS142" s="167" t="str">
        <f>IF(AS141="","",VLOOKUP(AS141,シフト記号表!$D$6:$X$47,21,FALSE))</f>
        <v/>
      </c>
      <c r="AT142" s="167" t="str">
        <f>IF(AT141="","",VLOOKUP(AT141,シフト記号表!$D$6:$X$47,21,FALSE))</f>
        <v/>
      </c>
      <c r="AU142" s="167" t="str">
        <f>IF(AU141="","",VLOOKUP(AU141,シフト記号表!$D$6:$X$47,21,FALSE))</f>
        <v/>
      </c>
      <c r="AV142" s="182" t="str">
        <f>IF(AV141="","",VLOOKUP(AV141,シフト記号表!$D$6:$X$47,21,FALSE))</f>
        <v/>
      </c>
      <c r="AW142" s="156" t="str">
        <f>IF(AW141="","",VLOOKUP(AW141,シフト記号表!$D$6:$X$47,21,FALSE))</f>
        <v/>
      </c>
      <c r="AX142" s="167" t="str">
        <f>IF(AX141="","",VLOOKUP(AX141,シフト記号表!$D$6:$X$47,21,FALSE))</f>
        <v/>
      </c>
      <c r="AY142" s="167" t="str">
        <f>IF(AY141="","",VLOOKUP(AY141,シフト記号表!$D$6:$X$47,21,FALSE))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285" t="s">
        <v>89</v>
      </c>
      <c r="Q143" s="114"/>
      <c r="R143" s="114"/>
      <c r="S143" s="129"/>
      <c r="T143" s="142"/>
      <c r="U143" s="157" t="str">
        <f>IF(U141="","",VLOOKUP(U141,シフト記号表!$D$6:$Z$47,23,FALSE))</f>
        <v/>
      </c>
      <c r="V143" s="168" t="str">
        <f>IF(V141="","",VLOOKUP(V141,シフト記号表!$D$6:$Z$47,23,FALSE))</f>
        <v/>
      </c>
      <c r="W143" s="168" t="str">
        <f>IF(W141="","",VLOOKUP(W141,シフト記号表!$D$6:$Z$47,23,FALSE))</f>
        <v/>
      </c>
      <c r="X143" s="168" t="str">
        <f>IF(X141="","",VLOOKUP(X141,シフト記号表!$D$6:$Z$47,23,FALSE))</f>
        <v/>
      </c>
      <c r="Y143" s="168" t="str">
        <f>IF(Y141="","",VLOOKUP(Y141,シフト記号表!$D$6:$Z$47,23,FALSE))</f>
        <v/>
      </c>
      <c r="Z143" s="168" t="str">
        <f>IF(Z141="","",VLOOKUP(Z141,シフト記号表!$D$6:$Z$47,23,FALSE))</f>
        <v/>
      </c>
      <c r="AA143" s="183" t="str">
        <f>IF(AA141="","",VLOOKUP(AA141,シフト記号表!$D$6:$Z$47,23,FALSE))</f>
        <v/>
      </c>
      <c r="AB143" s="157" t="str">
        <f>IF(AB141="","",VLOOKUP(AB141,シフト記号表!$D$6:$Z$47,23,FALSE))</f>
        <v/>
      </c>
      <c r="AC143" s="168" t="str">
        <f>IF(AC141="","",VLOOKUP(AC141,シフト記号表!$D$6:$Z$47,23,FALSE))</f>
        <v/>
      </c>
      <c r="AD143" s="168" t="str">
        <f>IF(AD141="","",VLOOKUP(AD141,シフト記号表!$D$6:$Z$47,23,FALSE))</f>
        <v/>
      </c>
      <c r="AE143" s="168" t="str">
        <f>IF(AE141="","",VLOOKUP(AE141,シフト記号表!$D$6:$Z$47,23,FALSE))</f>
        <v/>
      </c>
      <c r="AF143" s="168" t="str">
        <f>IF(AF141="","",VLOOKUP(AF141,シフト記号表!$D$6:$Z$47,23,FALSE))</f>
        <v/>
      </c>
      <c r="AG143" s="168" t="str">
        <f>IF(AG141="","",VLOOKUP(AG141,シフト記号表!$D$6:$Z$47,23,FALSE))</f>
        <v/>
      </c>
      <c r="AH143" s="183" t="str">
        <f>IF(AH141="","",VLOOKUP(AH141,シフト記号表!$D$6:$Z$47,23,FALSE))</f>
        <v/>
      </c>
      <c r="AI143" s="157" t="str">
        <f>IF(AI141="","",VLOOKUP(AI141,シフト記号表!$D$6:$Z$47,23,FALSE))</f>
        <v/>
      </c>
      <c r="AJ143" s="168" t="str">
        <f>IF(AJ141="","",VLOOKUP(AJ141,シフト記号表!$D$6:$Z$47,23,FALSE))</f>
        <v/>
      </c>
      <c r="AK143" s="168" t="str">
        <f>IF(AK141="","",VLOOKUP(AK141,シフト記号表!$D$6:$Z$47,23,FALSE))</f>
        <v/>
      </c>
      <c r="AL143" s="168" t="str">
        <f>IF(AL141="","",VLOOKUP(AL141,シフト記号表!$D$6:$Z$47,23,FALSE))</f>
        <v/>
      </c>
      <c r="AM143" s="168" t="str">
        <f>IF(AM141="","",VLOOKUP(AM141,シフト記号表!$D$6:$Z$47,23,FALSE))</f>
        <v/>
      </c>
      <c r="AN143" s="168" t="str">
        <f>IF(AN141="","",VLOOKUP(AN141,シフト記号表!$D$6:$Z$47,23,FALSE))</f>
        <v/>
      </c>
      <c r="AO143" s="183" t="str">
        <f>IF(AO141="","",VLOOKUP(AO141,シフト記号表!$D$6:$Z$47,23,FALSE))</f>
        <v/>
      </c>
      <c r="AP143" s="157" t="str">
        <f>IF(AP141="","",VLOOKUP(AP141,シフト記号表!$D$6:$Z$47,23,FALSE))</f>
        <v/>
      </c>
      <c r="AQ143" s="168" t="str">
        <f>IF(AQ141="","",VLOOKUP(AQ141,シフト記号表!$D$6:$Z$47,23,FALSE))</f>
        <v/>
      </c>
      <c r="AR143" s="168" t="str">
        <f>IF(AR141="","",VLOOKUP(AR141,シフト記号表!$D$6:$Z$47,23,FALSE))</f>
        <v/>
      </c>
      <c r="AS143" s="168" t="str">
        <f>IF(AS141="","",VLOOKUP(AS141,シフト記号表!$D$6:$Z$47,23,FALSE))</f>
        <v/>
      </c>
      <c r="AT143" s="168" t="str">
        <f>IF(AT141="","",VLOOKUP(AT141,シフト記号表!$D$6:$Z$47,23,FALSE))</f>
        <v/>
      </c>
      <c r="AU143" s="168" t="str">
        <f>IF(AU141="","",VLOOKUP(AU141,シフト記号表!$D$6:$Z$47,23,FALSE))</f>
        <v/>
      </c>
      <c r="AV143" s="183" t="str">
        <f>IF(AV141="","",VLOOKUP(AV141,シフト記号表!$D$6:$Z$47,23,FALSE))</f>
        <v/>
      </c>
      <c r="AW143" s="157" t="str">
        <f>IF(AW141="","",VLOOKUP(AW141,シフト記号表!$D$6:$Z$47,23,FALSE))</f>
        <v/>
      </c>
      <c r="AX143" s="168" t="str">
        <f>IF(AX141="","",VLOOKUP(AX141,シフト記号表!$D$6:$Z$47,23,FALSE))</f>
        <v/>
      </c>
      <c r="AY143" s="168" t="str">
        <f>IF(AY141="","",VLOOKUP(AY141,シフト記号表!$D$6:$Z$47,23,FALSE))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5"/>
      <c r="T145" s="138"/>
      <c r="U145" s="156" t="str">
        <f>IF(U144="","",VLOOKUP(U144,シフト記号表!$D$6:$X$47,21,FALSE))</f>
        <v/>
      </c>
      <c r="V145" s="167" t="str">
        <f>IF(V144="","",VLOOKUP(V144,シフト記号表!$D$6:$X$47,21,FALSE))</f>
        <v/>
      </c>
      <c r="W145" s="167" t="str">
        <f>IF(W144="","",VLOOKUP(W144,シフト記号表!$D$6:$X$47,21,FALSE))</f>
        <v/>
      </c>
      <c r="X145" s="167" t="str">
        <f>IF(X144="","",VLOOKUP(X144,シフト記号表!$D$6:$X$47,21,FALSE))</f>
        <v/>
      </c>
      <c r="Y145" s="167" t="str">
        <f>IF(Y144="","",VLOOKUP(Y144,シフト記号表!$D$6:$X$47,21,FALSE))</f>
        <v/>
      </c>
      <c r="Z145" s="167" t="str">
        <f>IF(Z144="","",VLOOKUP(Z144,シフト記号表!$D$6:$X$47,21,FALSE))</f>
        <v/>
      </c>
      <c r="AA145" s="182" t="str">
        <f>IF(AA144="","",VLOOKUP(AA144,シフト記号表!$D$6:$X$47,21,FALSE))</f>
        <v/>
      </c>
      <c r="AB145" s="156" t="str">
        <f>IF(AB144="","",VLOOKUP(AB144,シフト記号表!$D$6:$X$47,21,FALSE))</f>
        <v/>
      </c>
      <c r="AC145" s="167" t="str">
        <f>IF(AC144="","",VLOOKUP(AC144,シフト記号表!$D$6:$X$47,21,FALSE))</f>
        <v/>
      </c>
      <c r="AD145" s="167" t="str">
        <f>IF(AD144="","",VLOOKUP(AD144,シフト記号表!$D$6:$X$47,21,FALSE))</f>
        <v/>
      </c>
      <c r="AE145" s="167" t="str">
        <f>IF(AE144="","",VLOOKUP(AE144,シフト記号表!$D$6:$X$47,21,FALSE))</f>
        <v/>
      </c>
      <c r="AF145" s="167" t="str">
        <f>IF(AF144="","",VLOOKUP(AF144,シフト記号表!$D$6:$X$47,21,FALSE))</f>
        <v/>
      </c>
      <c r="AG145" s="167" t="str">
        <f>IF(AG144="","",VLOOKUP(AG144,シフト記号表!$D$6:$X$47,21,FALSE))</f>
        <v/>
      </c>
      <c r="AH145" s="182" t="str">
        <f>IF(AH144="","",VLOOKUP(AH144,シフト記号表!$D$6:$X$47,21,FALSE))</f>
        <v/>
      </c>
      <c r="AI145" s="156" t="str">
        <f>IF(AI144="","",VLOOKUP(AI144,シフト記号表!$D$6:$X$47,21,FALSE))</f>
        <v/>
      </c>
      <c r="AJ145" s="167" t="str">
        <f>IF(AJ144="","",VLOOKUP(AJ144,シフト記号表!$D$6:$X$47,21,FALSE))</f>
        <v/>
      </c>
      <c r="AK145" s="167" t="str">
        <f>IF(AK144="","",VLOOKUP(AK144,シフト記号表!$D$6:$X$47,21,FALSE))</f>
        <v/>
      </c>
      <c r="AL145" s="167" t="str">
        <f>IF(AL144="","",VLOOKUP(AL144,シフト記号表!$D$6:$X$47,21,FALSE))</f>
        <v/>
      </c>
      <c r="AM145" s="167" t="str">
        <f>IF(AM144="","",VLOOKUP(AM144,シフト記号表!$D$6:$X$47,21,FALSE))</f>
        <v/>
      </c>
      <c r="AN145" s="167" t="str">
        <f>IF(AN144="","",VLOOKUP(AN144,シフト記号表!$D$6:$X$47,21,FALSE))</f>
        <v/>
      </c>
      <c r="AO145" s="182" t="str">
        <f>IF(AO144="","",VLOOKUP(AO144,シフト記号表!$D$6:$X$47,21,FALSE))</f>
        <v/>
      </c>
      <c r="AP145" s="156" t="str">
        <f>IF(AP144="","",VLOOKUP(AP144,シフト記号表!$D$6:$X$47,21,FALSE))</f>
        <v/>
      </c>
      <c r="AQ145" s="167" t="str">
        <f>IF(AQ144="","",VLOOKUP(AQ144,シフト記号表!$D$6:$X$47,21,FALSE))</f>
        <v/>
      </c>
      <c r="AR145" s="167" t="str">
        <f>IF(AR144="","",VLOOKUP(AR144,シフト記号表!$D$6:$X$47,21,FALSE))</f>
        <v/>
      </c>
      <c r="AS145" s="167" t="str">
        <f>IF(AS144="","",VLOOKUP(AS144,シフト記号表!$D$6:$X$47,21,FALSE))</f>
        <v/>
      </c>
      <c r="AT145" s="167" t="str">
        <f>IF(AT144="","",VLOOKUP(AT144,シフト記号表!$D$6:$X$47,21,FALSE))</f>
        <v/>
      </c>
      <c r="AU145" s="167" t="str">
        <f>IF(AU144="","",VLOOKUP(AU144,シフト記号表!$D$6:$X$47,21,FALSE))</f>
        <v/>
      </c>
      <c r="AV145" s="182" t="str">
        <f>IF(AV144="","",VLOOKUP(AV144,シフト記号表!$D$6:$X$47,21,FALSE))</f>
        <v/>
      </c>
      <c r="AW145" s="156" t="str">
        <f>IF(AW144="","",VLOOKUP(AW144,シフト記号表!$D$6:$X$47,21,FALSE))</f>
        <v/>
      </c>
      <c r="AX145" s="167" t="str">
        <f>IF(AX144="","",VLOOKUP(AX144,シフト記号表!$D$6:$X$47,21,FALSE))</f>
        <v/>
      </c>
      <c r="AY145" s="167" t="str">
        <f>IF(AY144="","",VLOOKUP(AY144,シフト記号表!$D$6:$X$47,21,FALSE))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285" t="s">
        <v>89</v>
      </c>
      <c r="Q146" s="114"/>
      <c r="R146" s="114"/>
      <c r="S146" s="129"/>
      <c r="T146" s="142"/>
      <c r="U146" s="157" t="str">
        <f>IF(U144="","",VLOOKUP(U144,シフト記号表!$D$6:$Z$47,23,FALSE))</f>
        <v/>
      </c>
      <c r="V146" s="168" t="str">
        <f>IF(V144="","",VLOOKUP(V144,シフト記号表!$D$6:$Z$47,23,FALSE))</f>
        <v/>
      </c>
      <c r="W146" s="168" t="str">
        <f>IF(W144="","",VLOOKUP(W144,シフト記号表!$D$6:$Z$47,23,FALSE))</f>
        <v/>
      </c>
      <c r="X146" s="168" t="str">
        <f>IF(X144="","",VLOOKUP(X144,シフト記号表!$D$6:$Z$47,23,FALSE))</f>
        <v/>
      </c>
      <c r="Y146" s="168" t="str">
        <f>IF(Y144="","",VLOOKUP(Y144,シフト記号表!$D$6:$Z$47,23,FALSE))</f>
        <v/>
      </c>
      <c r="Z146" s="168" t="str">
        <f>IF(Z144="","",VLOOKUP(Z144,シフト記号表!$D$6:$Z$47,23,FALSE))</f>
        <v/>
      </c>
      <c r="AA146" s="183" t="str">
        <f>IF(AA144="","",VLOOKUP(AA144,シフト記号表!$D$6:$Z$47,23,FALSE))</f>
        <v/>
      </c>
      <c r="AB146" s="157" t="str">
        <f>IF(AB144="","",VLOOKUP(AB144,シフト記号表!$D$6:$Z$47,23,FALSE))</f>
        <v/>
      </c>
      <c r="AC146" s="168" t="str">
        <f>IF(AC144="","",VLOOKUP(AC144,シフト記号表!$D$6:$Z$47,23,FALSE))</f>
        <v/>
      </c>
      <c r="AD146" s="168" t="str">
        <f>IF(AD144="","",VLOOKUP(AD144,シフト記号表!$D$6:$Z$47,23,FALSE))</f>
        <v/>
      </c>
      <c r="AE146" s="168" t="str">
        <f>IF(AE144="","",VLOOKUP(AE144,シフト記号表!$D$6:$Z$47,23,FALSE))</f>
        <v/>
      </c>
      <c r="AF146" s="168" t="str">
        <f>IF(AF144="","",VLOOKUP(AF144,シフト記号表!$D$6:$Z$47,23,FALSE))</f>
        <v/>
      </c>
      <c r="AG146" s="168" t="str">
        <f>IF(AG144="","",VLOOKUP(AG144,シフト記号表!$D$6:$Z$47,23,FALSE))</f>
        <v/>
      </c>
      <c r="AH146" s="183" t="str">
        <f>IF(AH144="","",VLOOKUP(AH144,シフト記号表!$D$6:$Z$47,23,FALSE))</f>
        <v/>
      </c>
      <c r="AI146" s="157" t="str">
        <f>IF(AI144="","",VLOOKUP(AI144,シフト記号表!$D$6:$Z$47,23,FALSE))</f>
        <v/>
      </c>
      <c r="AJ146" s="168" t="str">
        <f>IF(AJ144="","",VLOOKUP(AJ144,シフト記号表!$D$6:$Z$47,23,FALSE))</f>
        <v/>
      </c>
      <c r="AK146" s="168" t="str">
        <f>IF(AK144="","",VLOOKUP(AK144,シフト記号表!$D$6:$Z$47,23,FALSE))</f>
        <v/>
      </c>
      <c r="AL146" s="168" t="str">
        <f>IF(AL144="","",VLOOKUP(AL144,シフト記号表!$D$6:$Z$47,23,FALSE))</f>
        <v/>
      </c>
      <c r="AM146" s="168" t="str">
        <f>IF(AM144="","",VLOOKUP(AM144,シフト記号表!$D$6:$Z$47,23,FALSE))</f>
        <v/>
      </c>
      <c r="AN146" s="168" t="str">
        <f>IF(AN144="","",VLOOKUP(AN144,シフト記号表!$D$6:$Z$47,23,FALSE))</f>
        <v/>
      </c>
      <c r="AO146" s="183" t="str">
        <f>IF(AO144="","",VLOOKUP(AO144,シフト記号表!$D$6:$Z$47,23,FALSE))</f>
        <v/>
      </c>
      <c r="AP146" s="157" t="str">
        <f>IF(AP144="","",VLOOKUP(AP144,シフト記号表!$D$6:$Z$47,23,FALSE))</f>
        <v/>
      </c>
      <c r="AQ146" s="168" t="str">
        <f>IF(AQ144="","",VLOOKUP(AQ144,シフト記号表!$D$6:$Z$47,23,FALSE))</f>
        <v/>
      </c>
      <c r="AR146" s="168" t="str">
        <f>IF(AR144="","",VLOOKUP(AR144,シフト記号表!$D$6:$Z$47,23,FALSE))</f>
        <v/>
      </c>
      <c r="AS146" s="168" t="str">
        <f>IF(AS144="","",VLOOKUP(AS144,シフト記号表!$D$6:$Z$47,23,FALSE))</f>
        <v/>
      </c>
      <c r="AT146" s="168" t="str">
        <f>IF(AT144="","",VLOOKUP(AT144,シフト記号表!$D$6:$Z$47,23,FALSE))</f>
        <v/>
      </c>
      <c r="AU146" s="168" t="str">
        <f>IF(AU144="","",VLOOKUP(AU144,シフト記号表!$D$6:$Z$47,23,FALSE))</f>
        <v/>
      </c>
      <c r="AV146" s="183" t="str">
        <f>IF(AV144="","",VLOOKUP(AV144,シフト記号表!$D$6:$Z$47,23,FALSE))</f>
        <v/>
      </c>
      <c r="AW146" s="157" t="str">
        <f>IF(AW144="","",VLOOKUP(AW144,シフト記号表!$D$6:$Z$47,23,FALSE))</f>
        <v/>
      </c>
      <c r="AX146" s="168" t="str">
        <f>IF(AX144="","",VLOOKUP(AX144,シフト記号表!$D$6:$Z$47,23,FALSE))</f>
        <v/>
      </c>
      <c r="AY146" s="168" t="str">
        <f>IF(AY144="","",VLOOKUP(AY144,シフト記号表!$D$6:$Z$47,23,FALSE))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5"/>
      <c r="T148" s="138"/>
      <c r="U148" s="156" t="str">
        <f>IF(U147="","",VLOOKUP(U147,シフト記号表!$D$6:$X$47,21,FALSE))</f>
        <v/>
      </c>
      <c r="V148" s="167" t="str">
        <f>IF(V147="","",VLOOKUP(V147,シフト記号表!$D$6:$X$47,21,FALSE))</f>
        <v/>
      </c>
      <c r="W148" s="167" t="str">
        <f>IF(W147="","",VLOOKUP(W147,シフト記号表!$D$6:$X$47,21,FALSE))</f>
        <v/>
      </c>
      <c r="X148" s="167" t="str">
        <f>IF(X147="","",VLOOKUP(X147,シフト記号表!$D$6:$X$47,21,FALSE))</f>
        <v/>
      </c>
      <c r="Y148" s="167" t="str">
        <f>IF(Y147="","",VLOOKUP(Y147,シフト記号表!$D$6:$X$47,21,FALSE))</f>
        <v/>
      </c>
      <c r="Z148" s="167" t="str">
        <f>IF(Z147="","",VLOOKUP(Z147,シフト記号表!$D$6:$X$47,21,FALSE))</f>
        <v/>
      </c>
      <c r="AA148" s="182" t="str">
        <f>IF(AA147="","",VLOOKUP(AA147,シフト記号表!$D$6:$X$47,21,FALSE))</f>
        <v/>
      </c>
      <c r="AB148" s="156" t="str">
        <f>IF(AB147="","",VLOOKUP(AB147,シフト記号表!$D$6:$X$47,21,FALSE))</f>
        <v/>
      </c>
      <c r="AC148" s="167" t="str">
        <f>IF(AC147="","",VLOOKUP(AC147,シフト記号表!$D$6:$X$47,21,FALSE))</f>
        <v/>
      </c>
      <c r="AD148" s="167" t="str">
        <f>IF(AD147="","",VLOOKUP(AD147,シフト記号表!$D$6:$X$47,21,FALSE))</f>
        <v/>
      </c>
      <c r="AE148" s="167" t="str">
        <f>IF(AE147="","",VLOOKUP(AE147,シフト記号表!$D$6:$X$47,21,FALSE))</f>
        <v/>
      </c>
      <c r="AF148" s="167" t="str">
        <f>IF(AF147="","",VLOOKUP(AF147,シフト記号表!$D$6:$X$47,21,FALSE))</f>
        <v/>
      </c>
      <c r="AG148" s="167" t="str">
        <f>IF(AG147="","",VLOOKUP(AG147,シフト記号表!$D$6:$X$47,21,FALSE))</f>
        <v/>
      </c>
      <c r="AH148" s="182" t="str">
        <f>IF(AH147="","",VLOOKUP(AH147,シフト記号表!$D$6:$X$47,21,FALSE))</f>
        <v/>
      </c>
      <c r="AI148" s="156" t="str">
        <f>IF(AI147="","",VLOOKUP(AI147,シフト記号表!$D$6:$X$47,21,FALSE))</f>
        <v/>
      </c>
      <c r="AJ148" s="167" t="str">
        <f>IF(AJ147="","",VLOOKUP(AJ147,シフト記号表!$D$6:$X$47,21,FALSE))</f>
        <v/>
      </c>
      <c r="AK148" s="167" t="str">
        <f>IF(AK147="","",VLOOKUP(AK147,シフト記号表!$D$6:$X$47,21,FALSE))</f>
        <v/>
      </c>
      <c r="AL148" s="167" t="str">
        <f>IF(AL147="","",VLOOKUP(AL147,シフト記号表!$D$6:$X$47,21,FALSE))</f>
        <v/>
      </c>
      <c r="AM148" s="167" t="str">
        <f>IF(AM147="","",VLOOKUP(AM147,シフト記号表!$D$6:$X$47,21,FALSE))</f>
        <v/>
      </c>
      <c r="AN148" s="167" t="str">
        <f>IF(AN147="","",VLOOKUP(AN147,シフト記号表!$D$6:$X$47,21,FALSE))</f>
        <v/>
      </c>
      <c r="AO148" s="182" t="str">
        <f>IF(AO147="","",VLOOKUP(AO147,シフト記号表!$D$6:$X$47,21,FALSE))</f>
        <v/>
      </c>
      <c r="AP148" s="156" t="str">
        <f>IF(AP147="","",VLOOKUP(AP147,シフト記号表!$D$6:$X$47,21,FALSE))</f>
        <v/>
      </c>
      <c r="AQ148" s="167" t="str">
        <f>IF(AQ147="","",VLOOKUP(AQ147,シフト記号表!$D$6:$X$47,21,FALSE))</f>
        <v/>
      </c>
      <c r="AR148" s="167" t="str">
        <f>IF(AR147="","",VLOOKUP(AR147,シフト記号表!$D$6:$X$47,21,FALSE))</f>
        <v/>
      </c>
      <c r="AS148" s="167" t="str">
        <f>IF(AS147="","",VLOOKUP(AS147,シフト記号表!$D$6:$X$47,21,FALSE))</f>
        <v/>
      </c>
      <c r="AT148" s="167" t="str">
        <f>IF(AT147="","",VLOOKUP(AT147,シフト記号表!$D$6:$X$47,21,FALSE))</f>
        <v/>
      </c>
      <c r="AU148" s="167" t="str">
        <f>IF(AU147="","",VLOOKUP(AU147,シフト記号表!$D$6:$X$47,21,FALSE))</f>
        <v/>
      </c>
      <c r="AV148" s="182" t="str">
        <f>IF(AV147="","",VLOOKUP(AV147,シフト記号表!$D$6:$X$47,21,FALSE))</f>
        <v/>
      </c>
      <c r="AW148" s="156" t="str">
        <f>IF(AW147="","",VLOOKUP(AW147,シフト記号表!$D$6:$X$47,21,FALSE))</f>
        <v/>
      </c>
      <c r="AX148" s="167" t="str">
        <f>IF(AX147="","",VLOOKUP(AX147,シフト記号表!$D$6:$X$47,21,FALSE))</f>
        <v/>
      </c>
      <c r="AY148" s="167" t="str">
        <f>IF(AY147="","",VLOOKUP(AY147,シフト記号表!$D$6:$X$47,21,FALSE))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285" t="s">
        <v>89</v>
      </c>
      <c r="Q149" s="114"/>
      <c r="R149" s="114"/>
      <c r="S149" s="129"/>
      <c r="T149" s="142"/>
      <c r="U149" s="157" t="str">
        <f>IF(U147="","",VLOOKUP(U147,シフト記号表!$D$6:$Z$47,23,FALSE))</f>
        <v/>
      </c>
      <c r="V149" s="168" t="str">
        <f>IF(V147="","",VLOOKUP(V147,シフト記号表!$D$6:$Z$47,23,FALSE))</f>
        <v/>
      </c>
      <c r="W149" s="168" t="str">
        <f>IF(W147="","",VLOOKUP(W147,シフト記号表!$D$6:$Z$47,23,FALSE))</f>
        <v/>
      </c>
      <c r="X149" s="168" t="str">
        <f>IF(X147="","",VLOOKUP(X147,シフト記号表!$D$6:$Z$47,23,FALSE))</f>
        <v/>
      </c>
      <c r="Y149" s="168" t="str">
        <f>IF(Y147="","",VLOOKUP(Y147,シフト記号表!$D$6:$Z$47,23,FALSE))</f>
        <v/>
      </c>
      <c r="Z149" s="168" t="str">
        <f>IF(Z147="","",VLOOKUP(Z147,シフト記号表!$D$6:$Z$47,23,FALSE))</f>
        <v/>
      </c>
      <c r="AA149" s="183" t="str">
        <f>IF(AA147="","",VLOOKUP(AA147,シフト記号表!$D$6:$Z$47,23,FALSE))</f>
        <v/>
      </c>
      <c r="AB149" s="157" t="str">
        <f>IF(AB147="","",VLOOKUP(AB147,シフト記号表!$D$6:$Z$47,23,FALSE))</f>
        <v/>
      </c>
      <c r="AC149" s="168" t="str">
        <f>IF(AC147="","",VLOOKUP(AC147,シフト記号表!$D$6:$Z$47,23,FALSE))</f>
        <v/>
      </c>
      <c r="AD149" s="168" t="str">
        <f>IF(AD147="","",VLOOKUP(AD147,シフト記号表!$D$6:$Z$47,23,FALSE))</f>
        <v/>
      </c>
      <c r="AE149" s="168" t="str">
        <f>IF(AE147="","",VLOOKUP(AE147,シフト記号表!$D$6:$Z$47,23,FALSE))</f>
        <v/>
      </c>
      <c r="AF149" s="168" t="str">
        <f>IF(AF147="","",VLOOKUP(AF147,シフト記号表!$D$6:$Z$47,23,FALSE))</f>
        <v/>
      </c>
      <c r="AG149" s="168" t="str">
        <f>IF(AG147="","",VLOOKUP(AG147,シフト記号表!$D$6:$Z$47,23,FALSE))</f>
        <v/>
      </c>
      <c r="AH149" s="183" t="str">
        <f>IF(AH147="","",VLOOKUP(AH147,シフト記号表!$D$6:$Z$47,23,FALSE))</f>
        <v/>
      </c>
      <c r="AI149" s="157" t="str">
        <f>IF(AI147="","",VLOOKUP(AI147,シフト記号表!$D$6:$Z$47,23,FALSE))</f>
        <v/>
      </c>
      <c r="AJ149" s="168" t="str">
        <f>IF(AJ147="","",VLOOKUP(AJ147,シフト記号表!$D$6:$Z$47,23,FALSE))</f>
        <v/>
      </c>
      <c r="AK149" s="168" t="str">
        <f>IF(AK147="","",VLOOKUP(AK147,シフト記号表!$D$6:$Z$47,23,FALSE))</f>
        <v/>
      </c>
      <c r="AL149" s="168" t="str">
        <f>IF(AL147="","",VLOOKUP(AL147,シフト記号表!$D$6:$Z$47,23,FALSE))</f>
        <v/>
      </c>
      <c r="AM149" s="168" t="str">
        <f>IF(AM147="","",VLOOKUP(AM147,シフト記号表!$D$6:$Z$47,23,FALSE))</f>
        <v/>
      </c>
      <c r="AN149" s="168" t="str">
        <f>IF(AN147="","",VLOOKUP(AN147,シフト記号表!$D$6:$Z$47,23,FALSE))</f>
        <v/>
      </c>
      <c r="AO149" s="183" t="str">
        <f>IF(AO147="","",VLOOKUP(AO147,シフト記号表!$D$6:$Z$47,23,FALSE))</f>
        <v/>
      </c>
      <c r="AP149" s="157" t="str">
        <f>IF(AP147="","",VLOOKUP(AP147,シフト記号表!$D$6:$Z$47,23,FALSE))</f>
        <v/>
      </c>
      <c r="AQ149" s="168" t="str">
        <f>IF(AQ147="","",VLOOKUP(AQ147,シフト記号表!$D$6:$Z$47,23,FALSE))</f>
        <v/>
      </c>
      <c r="AR149" s="168" t="str">
        <f>IF(AR147="","",VLOOKUP(AR147,シフト記号表!$D$6:$Z$47,23,FALSE))</f>
        <v/>
      </c>
      <c r="AS149" s="168" t="str">
        <f>IF(AS147="","",VLOOKUP(AS147,シフト記号表!$D$6:$Z$47,23,FALSE))</f>
        <v/>
      </c>
      <c r="AT149" s="168" t="str">
        <f>IF(AT147="","",VLOOKUP(AT147,シフト記号表!$D$6:$Z$47,23,FALSE))</f>
        <v/>
      </c>
      <c r="AU149" s="168" t="str">
        <f>IF(AU147="","",VLOOKUP(AU147,シフト記号表!$D$6:$Z$47,23,FALSE))</f>
        <v/>
      </c>
      <c r="AV149" s="183" t="str">
        <f>IF(AV147="","",VLOOKUP(AV147,シフト記号表!$D$6:$Z$47,23,FALSE))</f>
        <v/>
      </c>
      <c r="AW149" s="157" t="str">
        <f>IF(AW147="","",VLOOKUP(AW147,シフト記号表!$D$6:$Z$47,23,FALSE))</f>
        <v/>
      </c>
      <c r="AX149" s="168" t="str">
        <f>IF(AX147="","",VLOOKUP(AX147,シフト記号表!$D$6:$Z$47,23,FALSE))</f>
        <v/>
      </c>
      <c r="AY149" s="168" t="str">
        <f>IF(AY147="","",VLOOKUP(AY147,シフト記号表!$D$6:$Z$47,23,FALSE))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5"/>
      <c r="T151" s="138"/>
      <c r="U151" s="156" t="str">
        <f>IF(U150="","",VLOOKUP(U150,シフト記号表!$D$6:$X$47,21,FALSE))</f>
        <v/>
      </c>
      <c r="V151" s="167" t="str">
        <f>IF(V150="","",VLOOKUP(V150,シフト記号表!$D$6:$X$47,21,FALSE))</f>
        <v/>
      </c>
      <c r="W151" s="167" t="str">
        <f>IF(W150="","",VLOOKUP(W150,シフト記号表!$D$6:$X$47,21,FALSE))</f>
        <v/>
      </c>
      <c r="X151" s="167" t="str">
        <f>IF(X150="","",VLOOKUP(X150,シフト記号表!$D$6:$X$47,21,FALSE))</f>
        <v/>
      </c>
      <c r="Y151" s="167" t="str">
        <f>IF(Y150="","",VLOOKUP(Y150,シフト記号表!$D$6:$X$47,21,FALSE))</f>
        <v/>
      </c>
      <c r="Z151" s="167" t="str">
        <f>IF(Z150="","",VLOOKUP(Z150,シフト記号表!$D$6:$X$47,21,FALSE))</f>
        <v/>
      </c>
      <c r="AA151" s="182" t="str">
        <f>IF(AA150="","",VLOOKUP(AA150,シフト記号表!$D$6:$X$47,21,FALSE))</f>
        <v/>
      </c>
      <c r="AB151" s="156" t="str">
        <f>IF(AB150="","",VLOOKUP(AB150,シフト記号表!$D$6:$X$47,21,FALSE))</f>
        <v/>
      </c>
      <c r="AC151" s="167" t="str">
        <f>IF(AC150="","",VLOOKUP(AC150,シフト記号表!$D$6:$X$47,21,FALSE))</f>
        <v/>
      </c>
      <c r="AD151" s="167" t="str">
        <f>IF(AD150="","",VLOOKUP(AD150,シフト記号表!$D$6:$X$47,21,FALSE))</f>
        <v/>
      </c>
      <c r="AE151" s="167" t="str">
        <f>IF(AE150="","",VLOOKUP(AE150,シフト記号表!$D$6:$X$47,21,FALSE))</f>
        <v/>
      </c>
      <c r="AF151" s="167" t="str">
        <f>IF(AF150="","",VLOOKUP(AF150,シフト記号表!$D$6:$X$47,21,FALSE))</f>
        <v/>
      </c>
      <c r="AG151" s="167" t="str">
        <f>IF(AG150="","",VLOOKUP(AG150,シフト記号表!$D$6:$X$47,21,FALSE))</f>
        <v/>
      </c>
      <c r="AH151" s="182" t="str">
        <f>IF(AH150="","",VLOOKUP(AH150,シフト記号表!$D$6:$X$47,21,FALSE))</f>
        <v/>
      </c>
      <c r="AI151" s="156" t="str">
        <f>IF(AI150="","",VLOOKUP(AI150,シフト記号表!$D$6:$X$47,21,FALSE))</f>
        <v/>
      </c>
      <c r="AJ151" s="167" t="str">
        <f>IF(AJ150="","",VLOOKUP(AJ150,シフト記号表!$D$6:$X$47,21,FALSE))</f>
        <v/>
      </c>
      <c r="AK151" s="167" t="str">
        <f>IF(AK150="","",VLOOKUP(AK150,シフト記号表!$D$6:$X$47,21,FALSE))</f>
        <v/>
      </c>
      <c r="AL151" s="167" t="str">
        <f>IF(AL150="","",VLOOKUP(AL150,シフト記号表!$D$6:$X$47,21,FALSE))</f>
        <v/>
      </c>
      <c r="AM151" s="167" t="str">
        <f>IF(AM150="","",VLOOKUP(AM150,シフト記号表!$D$6:$X$47,21,FALSE))</f>
        <v/>
      </c>
      <c r="AN151" s="167" t="str">
        <f>IF(AN150="","",VLOOKUP(AN150,シフト記号表!$D$6:$X$47,21,FALSE))</f>
        <v/>
      </c>
      <c r="AO151" s="182" t="str">
        <f>IF(AO150="","",VLOOKUP(AO150,シフト記号表!$D$6:$X$47,21,FALSE))</f>
        <v/>
      </c>
      <c r="AP151" s="156" t="str">
        <f>IF(AP150="","",VLOOKUP(AP150,シフト記号表!$D$6:$X$47,21,FALSE))</f>
        <v/>
      </c>
      <c r="AQ151" s="167" t="str">
        <f>IF(AQ150="","",VLOOKUP(AQ150,シフト記号表!$D$6:$X$47,21,FALSE))</f>
        <v/>
      </c>
      <c r="AR151" s="167" t="str">
        <f>IF(AR150="","",VLOOKUP(AR150,シフト記号表!$D$6:$X$47,21,FALSE))</f>
        <v/>
      </c>
      <c r="AS151" s="167" t="str">
        <f>IF(AS150="","",VLOOKUP(AS150,シフト記号表!$D$6:$X$47,21,FALSE))</f>
        <v/>
      </c>
      <c r="AT151" s="167" t="str">
        <f>IF(AT150="","",VLOOKUP(AT150,シフト記号表!$D$6:$X$47,21,FALSE))</f>
        <v/>
      </c>
      <c r="AU151" s="167" t="str">
        <f>IF(AU150="","",VLOOKUP(AU150,シフト記号表!$D$6:$X$47,21,FALSE))</f>
        <v/>
      </c>
      <c r="AV151" s="182" t="str">
        <f>IF(AV150="","",VLOOKUP(AV150,シフト記号表!$D$6:$X$47,21,FALSE))</f>
        <v/>
      </c>
      <c r="AW151" s="156" t="str">
        <f>IF(AW150="","",VLOOKUP(AW150,シフト記号表!$D$6:$X$47,21,FALSE))</f>
        <v/>
      </c>
      <c r="AX151" s="167" t="str">
        <f>IF(AX150="","",VLOOKUP(AX150,シフト記号表!$D$6:$X$47,21,FALSE))</f>
        <v/>
      </c>
      <c r="AY151" s="167" t="str">
        <f>IF(AY150="","",VLOOKUP(AY150,シフト記号表!$D$6:$X$47,21,FALSE))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285" t="s">
        <v>89</v>
      </c>
      <c r="Q152" s="114"/>
      <c r="R152" s="114"/>
      <c r="S152" s="129"/>
      <c r="T152" s="142"/>
      <c r="U152" s="157" t="str">
        <f>IF(U150="","",VLOOKUP(U150,シフト記号表!$D$6:$Z$47,23,FALSE))</f>
        <v/>
      </c>
      <c r="V152" s="168" t="str">
        <f>IF(V150="","",VLOOKUP(V150,シフト記号表!$D$6:$Z$47,23,FALSE))</f>
        <v/>
      </c>
      <c r="W152" s="168" t="str">
        <f>IF(W150="","",VLOOKUP(W150,シフト記号表!$D$6:$Z$47,23,FALSE))</f>
        <v/>
      </c>
      <c r="X152" s="168" t="str">
        <f>IF(X150="","",VLOOKUP(X150,シフト記号表!$D$6:$Z$47,23,FALSE))</f>
        <v/>
      </c>
      <c r="Y152" s="168" t="str">
        <f>IF(Y150="","",VLOOKUP(Y150,シフト記号表!$D$6:$Z$47,23,FALSE))</f>
        <v/>
      </c>
      <c r="Z152" s="168" t="str">
        <f>IF(Z150="","",VLOOKUP(Z150,シフト記号表!$D$6:$Z$47,23,FALSE))</f>
        <v/>
      </c>
      <c r="AA152" s="183" t="str">
        <f>IF(AA150="","",VLOOKUP(AA150,シフト記号表!$D$6:$Z$47,23,FALSE))</f>
        <v/>
      </c>
      <c r="AB152" s="157" t="str">
        <f>IF(AB150="","",VLOOKUP(AB150,シフト記号表!$D$6:$Z$47,23,FALSE))</f>
        <v/>
      </c>
      <c r="AC152" s="168" t="str">
        <f>IF(AC150="","",VLOOKUP(AC150,シフト記号表!$D$6:$Z$47,23,FALSE))</f>
        <v/>
      </c>
      <c r="AD152" s="168" t="str">
        <f>IF(AD150="","",VLOOKUP(AD150,シフト記号表!$D$6:$Z$47,23,FALSE))</f>
        <v/>
      </c>
      <c r="AE152" s="168" t="str">
        <f>IF(AE150="","",VLOOKUP(AE150,シフト記号表!$D$6:$Z$47,23,FALSE))</f>
        <v/>
      </c>
      <c r="AF152" s="168" t="str">
        <f>IF(AF150="","",VLOOKUP(AF150,シフト記号表!$D$6:$Z$47,23,FALSE))</f>
        <v/>
      </c>
      <c r="AG152" s="168" t="str">
        <f>IF(AG150="","",VLOOKUP(AG150,シフト記号表!$D$6:$Z$47,23,FALSE))</f>
        <v/>
      </c>
      <c r="AH152" s="183" t="str">
        <f>IF(AH150="","",VLOOKUP(AH150,シフト記号表!$D$6:$Z$47,23,FALSE))</f>
        <v/>
      </c>
      <c r="AI152" s="157" t="str">
        <f>IF(AI150="","",VLOOKUP(AI150,シフト記号表!$D$6:$Z$47,23,FALSE))</f>
        <v/>
      </c>
      <c r="AJ152" s="168" t="str">
        <f>IF(AJ150="","",VLOOKUP(AJ150,シフト記号表!$D$6:$Z$47,23,FALSE))</f>
        <v/>
      </c>
      <c r="AK152" s="168" t="str">
        <f>IF(AK150="","",VLOOKUP(AK150,シフト記号表!$D$6:$Z$47,23,FALSE))</f>
        <v/>
      </c>
      <c r="AL152" s="168" t="str">
        <f>IF(AL150="","",VLOOKUP(AL150,シフト記号表!$D$6:$Z$47,23,FALSE))</f>
        <v/>
      </c>
      <c r="AM152" s="168" t="str">
        <f>IF(AM150="","",VLOOKUP(AM150,シフト記号表!$D$6:$Z$47,23,FALSE))</f>
        <v/>
      </c>
      <c r="AN152" s="168" t="str">
        <f>IF(AN150="","",VLOOKUP(AN150,シフト記号表!$D$6:$Z$47,23,FALSE))</f>
        <v/>
      </c>
      <c r="AO152" s="183" t="str">
        <f>IF(AO150="","",VLOOKUP(AO150,シフト記号表!$D$6:$Z$47,23,FALSE))</f>
        <v/>
      </c>
      <c r="AP152" s="157" t="str">
        <f>IF(AP150="","",VLOOKUP(AP150,シフト記号表!$D$6:$Z$47,23,FALSE))</f>
        <v/>
      </c>
      <c r="AQ152" s="168" t="str">
        <f>IF(AQ150="","",VLOOKUP(AQ150,シフト記号表!$D$6:$Z$47,23,FALSE))</f>
        <v/>
      </c>
      <c r="AR152" s="168" t="str">
        <f>IF(AR150="","",VLOOKUP(AR150,シフト記号表!$D$6:$Z$47,23,FALSE))</f>
        <v/>
      </c>
      <c r="AS152" s="168" t="str">
        <f>IF(AS150="","",VLOOKUP(AS150,シフト記号表!$D$6:$Z$47,23,FALSE))</f>
        <v/>
      </c>
      <c r="AT152" s="168" t="str">
        <f>IF(AT150="","",VLOOKUP(AT150,シフト記号表!$D$6:$Z$47,23,FALSE))</f>
        <v/>
      </c>
      <c r="AU152" s="168" t="str">
        <f>IF(AU150="","",VLOOKUP(AU150,シフト記号表!$D$6:$Z$47,23,FALSE))</f>
        <v/>
      </c>
      <c r="AV152" s="183" t="str">
        <f>IF(AV150="","",VLOOKUP(AV150,シフト記号表!$D$6:$Z$47,23,FALSE))</f>
        <v/>
      </c>
      <c r="AW152" s="157" t="str">
        <f>IF(AW150="","",VLOOKUP(AW150,シフト記号表!$D$6:$Z$47,23,FALSE))</f>
        <v/>
      </c>
      <c r="AX152" s="168" t="str">
        <f>IF(AX150="","",VLOOKUP(AX150,シフト記号表!$D$6:$Z$47,23,FALSE))</f>
        <v/>
      </c>
      <c r="AY152" s="168" t="str">
        <f>IF(AY150="","",VLOOKUP(AY150,シフト記号表!$D$6:$Z$47,23,FALSE))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5"/>
      <c r="T154" s="138"/>
      <c r="U154" s="156" t="str">
        <f>IF(U153="","",VLOOKUP(U153,シフト記号表!$D$6:$X$47,21,FALSE))</f>
        <v/>
      </c>
      <c r="V154" s="167" t="str">
        <f>IF(V153="","",VLOOKUP(V153,シフト記号表!$D$6:$X$47,21,FALSE))</f>
        <v/>
      </c>
      <c r="W154" s="167" t="str">
        <f>IF(W153="","",VLOOKUP(W153,シフト記号表!$D$6:$X$47,21,FALSE))</f>
        <v/>
      </c>
      <c r="X154" s="167" t="str">
        <f>IF(X153="","",VLOOKUP(X153,シフト記号表!$D$6:$X$47,21,FALSE))</f>
        <v/>
      </c>
      <c r="Y154" s="167" t="str">
        <f>IF(Y153="","",VLOOKUP(Y153,シフト記号表!$D$6:$X$47,21,FALSE))</f>
        <v/>
      </c>
      <c r="Z154" s="167" t="str">
        <f>IF(Z153="","",VLOOKUP(Z153,シフト記号表!$D$6:$X$47,21,FALSE))</f>
        <v/>
      </c>
      <c r="AA154" s="182" t="str">
        <f>IF(AA153="","",VLOOKUP(AA153,シフト記号表!$D$6:$X$47,21,FALSE))</f>
        <v/>
      </c>
      <c r="AB154" s="156" t="str">
        <f>IF(AB153="","",VLOOKUP(AB153,シフト記号表!$D$6:$X$47,21,FALSE))</f>
        <v/>
      </c>
      <c r="AC154" s="167" t="str">
        <f>IF(AC153="","",VLOOKUP(AC153,シフト記号表!$D$6:$X$47,21,FALSE))</f>
        <v/>
      </c>
      <c r="AD154" s="167" t="str">
        <f>IF(AD153="","",VLOOKUP(AD153,シフト記号表!$D$6:$X$47,21,FALSE))</f>
        <v/>
      </c>
      <c r="AE154" s="167" t="str">
        <f>IF(AE153="","",VLOOKUP(AE153,シフト記号表!$D$6:$X$47,21,FALSE))</f>
        <v/>
      </c>
      <c r="AF154" s="167" t="str">
        <f>IF(AF153="","",VLOOKUP(AF153,シフト記号表!$D$6:$X$47,21,FALSE))</f>
        <v/>
      </c>
      <c r="AG154" s="167" t="str">
        <f>IF(AG153="","",VLOOKUP(AG153,シフト記号表!$D$6:$X$47,21,FALSE))</f>
        <v/>
      </c>
      <c r="AH154" s="182" t="str">
        <f>IF(AH153="","",VLOOKUP(AH153,シフト記号表!$D$6:$X$47,21,FALSE))</f>
        <v/>
      </c>
      <c r="AI154" s="156" t="str">
        <f>IF(AI153="","",VLOOKUP(AI153,シフト記号表!$D$6:$X$47,21,FALSE))</f>
        <v/>
      </c>
      <c r="AJ154" s="167" t="str">
        <f>IF(AJ153="","",VLOOKUP(AJ153,シフト記号表!$D$6:$X$47,21,FALSE))</f>
        <v/>
      </c>
      <c r="AK154" s="167" t="str">
        <f>IF(AK153="","",VLOOKUP(AK153,シフト記号表!$D$6:$X$47,21,FALSE))</f>
        <v/>
      </c>
      <c r="AL154" s="167" t="str">
        <f>IF(AL153="","",VLOOKUP(AL153,シフト記号表!$D$6:$X$47,21,FALSE))</f>
        <v/>
      </c>
      <c r="AM154" s="167" t="str">
        <f>IF(AM153="","",VLOOKUP(AM153,シフト記号表!$D$6:$X$47,21,FALSE))</f>
        <v/>
      </c>
      <c r="AN154" s="167" t="str">
        <f>IF(AN153="","",VLOOKUP(AN153,シフト記号表!$D$6:$X$47,21,FALSE))</f>
        <v/>
      </c>
      <c r="AO154" s="182" t="str">
        <f>IF(AO153="","",VLOOKUP(AO153,シフト記号表!$D$6:$X$47,21,FALSE))</f>
        <v/>
      </c>
      <c r="AP154" s="156" t="str">
        <f>IF(AP153="","",VLOOKUP(AP153,シフト記号表!$D$6:$X$47,21,FALSE))</f>
        <v/>
      </c>
      <c r="AQ154" s="167" t="str">
        <f>IF(AQ153="","",VLOOKUP(AQ153,シフト記号表!$D$6:$X$47,21,FALSE))</f>
        <v/>
      </c>
      <c r="AR154" s="167" t="str">
        <f>IF(AR153="","",VLOOKUP(AR153,シフト記号表!$D$6:$X$47,21,FALSE))</f>
        <v/>
      </c>
      <c r="AS154" s="167" t="str">
        <f>IF(AS153="","",VLOOKUP(AS153,シフト記号表!$D$6:$X$47,21,FALSE))</f>
        <v/>
      </c>
      <c r="AT154" s="167" t="str">
        <f>IF(AT153="","",VLOOKUP(AT153,シフト記号表!$D$6:$X$47,21,FALSE))</f>
        <v/>
      </c>
      <c r="AU154" s="167" t="str">
        <f>IF(AU153="","",VLOOKUP(AU153,シフト記号表!$D$6:$X$47,21,FALSE))</f>
        <v/>
      </c>
      <c r="AV154" s="182" t="str">
        <f>IF(AV153="","",VLOOKUP(AV153,シフト記号表!$D$6:$X$47,21,FALSE))</f>
        <v/>
      </c>
      <c r="AW154" s="156" t="str">
        <f>IF(AW153="","",VLOOKUP(AW153,シフト記号表!$D$6:$X$47,21,FALSE))</f>
        <v/>
      </c>
      <c r="AX154" s="167" t="str">
        <f>IF(AX153="","",VLOOKUP(AX153,シフト記号表!$D$6:$X$47,21,FALSE))</f>
        <v/>
      </c>
      <c r="AY154" s="167" t="str">
        <f>IF(AY153="","",VLOOKUP(AY153,シフト記号表!$D$6:$X$47,21,FALSE))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285" t="s">
        <v>89</v>
      </c>
      <c r="Q155" s="114"/>
      <c r="R155" s="114"/>
      <c r="S155" s="129"/>
      <c r="T155" s="142"/>
      <c r="U155" s="157" t="str">
        <f>IF(U153="","",VLOOKUP(U153,シフト記号表!$D$6:$Z$47,23,FALSE))</f>
        <v/>
      </c>
      <c r="V155" s="168" t="str">
        <f>IF(V153="","",VLOOKUP(V153,シフト記号表!$D$6:$Z$47,23,FALSE))</f>
        <v/>
      </c>
      <c r="W155" s="168" t="str">
        <f>IF(W153="","",VLOOKUP(W153,シフト記号表!$D$6:$Z$47,23,FALSE))</f>
        <v/>
      </c>
      <c r="X155" s="168" t="str">
        <f>IF(X153="","",VLOOKUP(X153,シフト記号表!$D$6:$Z$47,23,FALSE))</f>
        <v/>
      </c>
      <c r="Y155" s="168" t="str">
        <f>IF(Y153="","",VLOOKUP(Y153,シフト記号表!$D$6:$Z$47,23,FALSE))</f>
        <v/>
      </c>
      <c r="Z155" s="168" t="str">
        <f>IF(Z153="","",VLOOKUP(Z153,シフト記号表!$D$6:$Z$47,23,FALSE))</f>
        <v/>
      </c>
      <c r="AA155" s="183" t="str">
        <f>IF(AA153="","",VLOOKUP(AA153,シフト記号表!$D$6:$Z$47,23,FALSE))</f>
        <v/>
      </c>
      <c r="AB155" s="157" t="str">
        <f>IF(AB153="","",VLOOKUP(AB153,シフト記号表!$D$6:$Z$47,23,FALSE))</f>
        <v/>
      </c>
      <c r="AC155" s="168" t="str">
        <f>IF(AC153="","",VLOOKUP(AC153,シフト記号表!$D$6:$Z$47,23,FALSE))</f>
        <v/>
      </c>
      <c r="AD155" s="168" t="str">
        <f>IF(AD153="","",VLOOKUP(AD153,シフト記号表!$D$6:$Z$47,23,FALSE))</f>
        <v/>
      </c>
      <c r="AE155" s="168" t="str">
        <f>IF(AE153="","",VLOOKUP(AE153,シフト記号表!$D$6:$Z$47,23,FALSE))</f>
        <v/>
      </c>
      <c r="AF155" s="168" t="str">
        <f>IF(AF153="","",VLOOKUP(AF153,シフト記号表!$D$6:$Z$47,23,FALSE))</f>
        <v/>
      </c>
      <c r="AG155" s="168" t="str">
        <f>IF(AG153="","",VLOOKUP(AG153,シフト記号表!$D$6:$Z$47,23,FALSE))</f>
        <v/>
      </c>
      <c r="AH155" s="183" t="str">
        <f>IF(AH153="","",VLOOKUP(AH153,シフト記号表!$D$6:$Z$47,23,FALSE))</f>
        <v/>
      </c>
      <c r="AI155" s="157" t="str">
        <f>IF(AI153="","",VLOOKUP(AI153,シフト記号表!$D$6:$Z$47,23,FALSE))</f>
        <v/>
      </c>
      <c r="AJ155" s="168" t="str">
        <f>IF(AJ153="","",VLOOKUP(AJ153,シフト記号表!$D$6:$Z$47,23,FALSE))</f>
        <v/>
      </c>
      <c r="AK155" s="168" t="str">
        <f>IF(AK153="","",VLOOKUP(AK153,シフト記号表!$D$6:$Z$47,23,FALSE))</f>
        <v/>
      </c>
      <c r="AL155" s="168" t="str">
        <f>IF(AL153="","",VLOOKUP(AL153,シフト記号表!$D$6:$Z$47,23,FALSE))</f>
        <v/>
      </c>
      <c r="AM155" s="168" t="str">
        <f>IF(AM153="","",VLOOKUP(AM153,シフト記号表!$D$6:$Z$47,23,FALSE))</f>
        <v/>
      </c>
      <c r="AN155" s="168" t="str">
        <f>IF(AN153="","",VLOOKUP(AN153,シフト記号表!$D$6:$Z$47,23,FALSE))</f>
        <v/>
      </c>
      <c r="AO155" s="183" t="str">
        <f>IF(AO153="","",VLOOKUP(AO153,シフト記号表!$D$6:$Z$47,23,FALSE))</f>
        <v/>
      </c>
      <c r="AP155" s="157" t="str">
        <f>IF(AP153="","",VLOOKUP(AP153,シフト記号表!$D$6:$Z$47,23,FALSE))</f>
        <v/>
      </c>
      <c r="AQ155" s="168" t="str">
        <f>IF(AQ153="","",VLOOKUP(AQ153,シフト記号表!$D$6:$Z$47,23,FALSE))</f>
        <v/>
      </c>
      <c r="AR155" s="168" t="str">
        <f>IF(AR153="","",VLOOKUP(AR153,シフト記号表!$D$6:$Z$47,23,FALSE))</f>
        <v/>
      </c>
      <c r="AS155" s="168" t="str">
        <f>IF(AS153="","",VLOOKUP(AS153,シフト記号表!$D$6:$Z$47,23,FALSE))</f>
        <v/>
      </c>
      <c r="AT155" s="168" t="str">
        <f>IF(AT153="","",VLOOKUP(AT153,シフト記号表!$D$6:$Z$47,23,FALSE))</f>
        <v/>
      </c>
      <c r="AU155" s="168" t="str">
        <f>IF(AU153="","",VLOOKUP(AU153,シフト記号表!$D$6:$Z$47,23,FALSE))</f>
        <v/>
      </c>
      <c r="AV155" s="183" t="str">
        <f>IF(AV153="","",VLOOKUP(AV153,シフト記号表!$D$6:$Z$47,23,FALSE))</f>
        <v/>
      </c>
      <c r="AW155" s="157" t="str">
        <f>IF(AW153="","",VLOOKUP(AW153,シフト記号表!$D$6:$Z$47,23,FALSE))</f>
        <v/>
      </c>
      <c r="AX155" s="168" t="str">
        <f>IF(AX153="","",VLOOKUP(AX153,シフト記号表!$D$6:$Z$47,23,FALSE))</f>
        <v/>
      </c>
      <c r="AY155" s="168" t="str">
        <f>IF(AY153="","",VLOOKUP(AY153,シフト記号表!$D$6:$Z$47,23,FALSE))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5"/>
      <c r="T157" s="138"/>
      <c r="U157" s="156" t="str">
        <f>IF(U156="","",VLOOKUP(U156,シフト記号表!$D$6:$X$47,21,FALSE))</f>
        <v/>
      </c>
      <c r="V157" s="167" t="str">
        <f>IF(V156="","",VLOOKUP(V156,シフト記号表!$D$6:$X$47,21,FALSE))</f>
        <v/>
      </c>
      <c r="W157" s="167" t="str">
        <f>IF(W156="","",VLOOKUP(W156,シフト記号表!$D$6:$X$47,21,FALSE))</f>
        <v/>
      </c>
      <c r="X157" s="167" t="str">
        <f>IF(X156="","",VLOOKUP(X156,シフト記号表!$D$6:$X$47,21,FALSE))</f>
        <v/>
      </c>
      <c r="Y157" s="167" t="str">
        <f>IF(Y156="","",VLOOKUP(Y156,シフト記号表!$D$6:$X$47,21,FALSE))</f>
        <v/>
      </c>
      <c r="Z157" s="167" t="str">
        <f>IF(Z156="","",VLOOKUP(Z156,シフト記号表!$D$6:$X$47,21,FALSE))</f>
        <v/>
      </c>
      <c r="AA157" s="182" t="str">
        <f>IF(AA156="","",VLOOKUP(AA156,シフト記号表!$D$6:$X$47,21,FALSE))</f>
        <v/>
      </c>
      <c r="AB157" s="156" t="str">
        <f>IF(AB156="","",VLOOKUP(AB156,シフト記号表!$D$6:$X$47,21,FALSE))</f>
        <v/>
      </c>
      <c r="AC157" s="167" t="str">
        <f>IF(AC156="","",VLOOKUP(AC156,シフト記号表!$D$6:$X$47,21,FALSE))</f>
        <v/>
      </c>
      <c r="AD157" s="167" t="str">
        <f>IF(AD156="","",VLOOKUP(AD156,シフト記号表!$D$6:$X$47,21,FALSE))</f>
        <v/>
      </c>
      <c r="AE157" s="167" t="str">
        <f>IF(AE156="","",VLOOKUP(AE156,シフト記号表!$D$6:$X$47,21,FALSE))</f>
        <v/>
      </c>
      <c r="AF157" s="167" t="str">
        <f>IF(AF156="","",VLOOKUP(AF156,シフト記号表!$D$6:$X$47,21,FALSE))</f>
        <v/>
      </c>
      <c r="AG157" s="167" t="str">
        <f>IF(AG156="","",VLOOKUP(AG156,シフト記号表!$D$6:$X$47,21,FALSE))</f>
        <v/>
      </c>
      <c r="AH157" s="182" t="str">
        <f>IF(AH156="","",VLOOKUP(AH156,シフト記号表!$D$6:$X$47,21,FALSE))</f>
        <v/>
      </c>
      <c r="AI157" s="156" t="str">
        <f>IF(AI156="","",VLOOKUP(AI156,シフト記号表!$D$6:$X$47,21,FALSE))</f>
        <v/>
      </c>
      <c r="AJ157" s="167" t="str">
        <f>IF(AJ156="","",VLOOKUP(AJ156,シフト記号表!$D$6:$X$47,21,FALSE))</f>
        <v/>
      </c>
      <c r="AK157" s="167" t="str">
        <f>IF(AK156="","",VLOOKUP(AK156,シフト記号表!$D$6:$X$47,21,FALSE))</f>
        <v/>
      </c>
      <c r="AL157" s="167" t="str">
        <f>IF(AL156="","",VLOOKUP(AL156,シフト記号表!$D$6:$X$47,21,FALSE))</f>
        <v/>
      </c>
      <c r="AM157" s="167" t="str">
        <f>IF(AM156="","",VLOOKUP(AM156,シフト記号表!$D$6:$X$47,21,FALSE))</f>
        <v/>
      </c>
      <c r="AN157" s="167" t="str">
        <f>IF(AN156="","",VLOOKUP(AN156,シフト記号表!$D$6:$X$47,21,FALSE))</f>
        <v/>
      </c>
      <c r="AO157" s="182" t="str">
        <f>IF(AO156="","",VLOOKUP(AO156,シフト記号表!$D$6:$X$47,21,FALSE))</f>
        <v/>
      </c>
      <c r="AP157" s="156" t="str">
        <f>IF(AP156="","",VLOOKUP(AP156,シフト記号表!$D$6:$X$47,21,FALSE))</f>
        <v/>
      </c>
      <c r="AQ157" s="167" t="str">
        <f>IF(AQ156="","",VLOOKUP(AQ156,シフト記号表!$D$6:$X$47,21,FALSE))</f>
        <v/>
      </c>
      <c r="AR157" s="167" t="str">
        <f>IF(AR156="","",VLOOKUP(AR156,シフト記号表!$D$6:$X$47,21,FALSE))</f>
        <v/>
      </c>
      <c r="AS157" s="167" t="str">
        <f>IF(AS156="","",VLOOKUP(AS156,シフト記号表!$D$6:$X$47,21,FALSE))</f>
        <v/>
      </c>
      <c r="AT157" s="167" t="str">
        <f>IF(AT156="","",VLOOKUP(AT156,シフト記号表!$D$6:$X$47,21,FALSE))</f>
        <v/>
      </c>
      <c r="AU157" s="167" t="str">
        <f>IF(AU156="","",VLOOKUP(AU156,シフト記号表!$D$6:$X$47,21,FALSE))</f>
        <v/>
      </c>
      <c r="AV157" s="182" t="str">
        <f>IF(AV156="","",VLOOKUP(AV156,シフト記号表!$D$6:$X$47,21,FALSE))</f>
        <v/>
      </c>
      <c r="AW157" s="156" t="str">
        <f>IF(AW156="","",VLOOKUP(AW156,シフト記号表!$D$6:$X$47,21,FALSE))</f>
        <v/>
      </c>
      <c r="AX157" s="167" t="str">
        <f>IF(AX156="","",VLOOKUP(AX156,シフト記号表!$D$6:$X$47,21,FALSE))</f>
        <v/>
      </c>
      <c r="AY157" s="167" t="str">
        <f>IF(AY156="","",VLOOKUP(AY156,シフト記号表!$D$6:$X$47,21,FALSE))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285" t="s">
        <v>89</v>
      </c>
      <c r="Q158" s="114"/>
      <c r="R158" s="114"/>
      <c r="S158" s="129"/>
      <c r="T158" s="142"/>
      <c r="U158" s="157" t="str">
        <f>IF(U156="","",VLOOKUP(U156,シフト記号表!$D$6:$Z$47,23,FALSE))</f>
        <v/>
      </c>
      <c r="V158" s="168" t="str">
        <f>IF(V156="","",VLOOKUP(V156,シフト記号表!$D$6:$Z$47,23,FALSE))</f>
        <v/>
      </c>
      <c r="W158" s="168" t="str">
        <f>IF(W156="","",VLOOKUP(W156,シフト記号表!$D$6:$Z$47,23,FALSE))</f>
        <v/>
      </c>
      <c r="X158" s="168" t="str">
        <f>IF(X156="","",VLOOKUP(X156,シフト記号表!$D$6:$Z$47,23,FALSE))</f>
        <v/>
      </c>
      <c r="Y158" s="168" t="str">
        <f>IF(Y156="","",VLOOKUP(Y156,シフト記号表!$D$6:$Z$47,23,FALSE))</f>
        <v/>
      </c>
      <c r="Z158" s="168" t="str">
        <f>IF(Z156="","",VLOOKUP(Z156,シフト記号表!$D$6:$Z$47,23,FALSE))</f>
        <v/>
      </c>
      <c r="AA158" s="183" t="str">
        <f>IF(AA156="","",VLOOKUP(AA156,シフト記号表!$D$6:$Z$47,23,FALSE))</f>
        <v/>
      </c>
      <c r="AB158" s="157" t="str">
        <f>IF(AB156="","",VLOOKUP(AB156,シフト記号表!$D$6:$Z$47,23,FALSE))</f>
        <v/>
      </c>
      <c r="AC158" s="168" t="str">
        <f>IF(AC156="","",VLOOKUP(AC156,シフト記号表!$D$6:$Z$47,23,FALSE))</f>
        <v/>
      </c>
      <c r="AD158" s="168" t="str">
        <f>IF(AD156="","",VLOOKUP(AD156,シフト記号表!$D$6:$Z$47,23,FALSE))</f>
        <v/>
      </c>
      <c r="AE158" s="168" t="str">
        <f>IF(AE156="","",VLOOKUP(AE156,シフト記号表!$D$6:$Z$47,23,FALSE))</f>
        <v/>
      </c>
      <c r="AF158" s="168" t="str">
        <f>IF(AF156="","",VLOOKUP(AF156,シフト記号表!$D$6:$Z$47,23,FALSE))</f>
        <v/>
      </c>
      <c r="AG158" s="168" t="str">
        <f>IF(AG156="","",VLOOKUP(AG156,シフト記号表!$D$6:$Z$47,23,FALSE))</f>
        <v/>
      </c>
      <c r="AH158" s="183" t="str">
        <f>IF(AH156="","",VLOOKUP(AH156,シフト記号表!$D$6:$Z$47,23,FALSE))</f>
        <v/>
      </c>
      <c r="AI158" s="157" t="str">
        <f>IF(AI156="","",VLOOKUP(AI156,シフト記号表!$D$6:$Z$47,23,FALSE))</f>
        <v/>
      </c>
      <c r="AJ158" s="168" t="str">
        <f>IF(AJ156="","",VLOOKUP(AJ156,シフト記号表!$D$6:$Z$47,23,FALSE))</f>
        <v/>
      </c>
      <c r="AK158" s="168" t="str">
        <f>IF(AK156="","",VLOOKUP(AK156,シフト記号表!$D$6:$Z$47,23,FALSE))</f>
        <v/>
      </c>
      <c r="AL158" s="168" t="str">
        <f>IF(AL156="","",VLOOKUP(AL156,シフト記号表!$D$6:$Z$47,23,FALSE))</f>
        <v/>
      </c>
      <c r="AM158" s="168" t="str">
        <f>IF(AM156="","",VLOOKUP(AM156,シフト記号表!$D$6:$Z$47,23,FALSE))</f>
        <v/>
      </c>
      <c r="AN158" s="168" t="str">
        <f>IF(AN156="","",VLOOKUP(AN156,シフト記号表!$D$6:$Z$47,23,FALSE))</f>
        <v/>
      </c>
      <c r="AO158" s="183" t="str">
        <f>IF(AO156="","",VLOOKUP(AO156,シフト記号表!$D$6:$Z$47,23,FALSE))</f>
        <v/>
      </c>
      <c r="AP158" s="157" t="str">
        <f>IF(AP156="","",VLOOKUP(AP156,シフト記号表!$D$6:$Z$47,23,FALSE))</f>
        <v/>
      </c>
      <c r="AQ158" s="168" t="str">
        <f>IF(AQ156="","",VLOOKUP(AQ156,シフト記号表!$D$6:$Z$47,23,FALSE))</f>
        <v/>
      </c>
      <c r="AR158" s="168" t="str">
        <f>IF(AR156="","",VLOOKUP(AR156,シフト記号表!$D$6:$Z$47,23,FALSE))</f>
        <v/>
      </c>
      <c r="AS158" s="168" t="str">
        <f>IF(AS156="","",VLOOKUP(AS156,シフト記号表!$D$6:$Z$47,23,FALSE))</f>
        <v/>
      </c>
      <c r="AT158" s="168" t="str">
        <f>IF(AT156="","",VLOOKUP(AT156,シフト記号表!$D$6:$Z$47,23,FALSE))</f>
        <v/>
      </c>
      <c r="AU158" s="168" t="str">
        <f>IF(AU156="","",VLOOKUP(AU156,シフト記号表!$D$6:$Z$47,23,FALSE))</f>
        <v/>
      </c>
      <c r="AV158" s="183" t="str">
        <f>IF(AV156="","",VLOOKUP(AV156,シフト記号表!$D$6:$Z$47,23,FALSE))</f>
        <v/>
      </c>
      <c r="AW158" s="157" t="str">
        <f>IF(AW156="","",VLOOKUP(AW156,シフト記号表!$D$6:$Z$47,23,FALSE))</f>
        <v/>
      </c>
      <c r="AX158" s="168" t="str">
        <f>IF(AX156="","",VLOOKUP(AX156,シフト記号表!$D$6:$Z$47,23,FALSE))</f>
        <v/>
      </c>
      <c r="AY158" s="168" t="str">
        <f>IF(AY156="","",VLOOKUP(AY156,シフト記号表!$D$6:$Z$47,23,FALSE))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5"/>
      <c r="T160" s="138"/>
      <c r="U160" s="156" t="str">
        <f>IF(U159="","",VLOOKUP(U159,シフト記号表!$D$6:$X$47,21,FALSE))</f>
        <v/>
      </c>
      <c r="V160" s="167" t="str">
        <f>IF(V159="","",VLOOKUP(V159,シフト記号表!$D$6:$X$47,21,FALSE))</f>
        <v/>
      </c>
      <c r="W160" s="167" t="str">
        <f>IF(W159="","",VLOOKUP(W159,シフト記号表!$D$6:$X$47,21,FALSE))</f>
        <v/>
      </c>
      <c r="X160" s="167" t="str">
        <f>IF(X159="","",VLOOKUP(X159,シフト記号表!$D$6:$X$47,21,FALSE))</f>
        <v/>
      </c>
      <c r="Y160" s="167" t="str">
        <f>IF(Y159="","",VLOOKUP(Y159,シフト記号表!$D$6:$X$47,21,FALSE))</f>
        <v/>
      </c>
      <c r="Z160" s="167" t="str">
        <f>IF(Z159="","",VLOOKUP(Z159,シフト記号表!$D$6:$X$47,21,FALSE))</f>
        <v/>
      </c>
      <c r="AA160" s="182" t="str">
        <f>IF(AA159="","",VLOOKUP(AA159,シフト記号表!$D$6:$X$47,21,FALSE))</f>
        <v/>
      </c>
      <c r="AB160" s="156" t="str">
        <f>IF(AB159="","",VLOOKUP(AB159,シフト記号表!$D$6:$X$47,21,FALSE))</f>
        <v/>
      </c>
      <c r="AC160" s="167" t="str">
        <f>IF(AC159="","",VLOOKUP(AC159,シフト記号表!$D$6:$X$47,21,FALSE))</f>
        <v/>
      </c>
      <c r="AD160" s="167" t="str">
        <f>IF(AD159="","",VLOOKUP(AD159,シフト記号表!$D$6:$X$47,21,FALSE))</f>
        <v/>
      </c>
      <c r="AE160" s="167" t="str">
        <f>IF(AE159="","",VLOOKUP(AE159,シフト記号表!$D$6:$X$47,21,FALSE))</f>
        <v/>
      </c>
      <c r="AF160" s="167" t="str">
        <f>IF(AF159="","",VLOOKUP(AF159,シフト記号表!$D$6:$X$47,21,FALSE))</f>
        <v/>
      </c>
      <c r="AG160" s="167" t="str">
        <f>IF(AG159="","",VLOOKUP(AG159,シフト記号表!$D$6:$X$47,21,FALSE))</f>
        <v/>
      </c>
      <c r="AH160" s="182" t="str">
        <f>IF(AH159="","",VLOOKUP(AH159,シフト記号表!$D$6:$X$47,21,FALSE))</f>
        <v/>
      </c>
      <c r="AI160" s="156" t="str">
        <f>IF(AI159="","",VLOOKUP(AI159,シフト記号表!$D$6:$X$47,21,FALSE))</f>
        <v/>
      </c>
      <c r="AJ160" s="167" t="str">
        <f>IF(AJ159="","",VLOOKUP(AJ159,シフト記号表!$D$6:$X$47,21,FALSE))</f>
        <v/>
      </c>
      <c r="AK160" s="167" t="str">
        <f>IF(AK159="","",VLOOKUP(AK159,シフト記号表!$D$6:$X$47,21,FALSE))</f>
        <v/>
      </c>
      <c r="AL160" s="167" t="str">
        <f>IF(AL159="","",VLOOKUP(AL159,シフト記号表!$D$6:$X$47,21,FALSE))</f>
        <v/>
      </c>
      <c r="AM160" s="167" t="str">
        <f>IF(AM159="","",VLOOKUP(AM159,シフト記号表!$D$6:$X$47,21,FALSE))</f>
        <v/>
      </c>
      <c r="AN160" s="167" t="str">
        <f>IF(AN159="","",VLOOKUP(AN159,シフト記号表!$D$6:$X$47,21,FALSE))</f>
        <v/>
      </c>
      <c r="AO160" s="182" t="str">
        <f>IF(AO159="","",VLOOKUP(AO159,シフト記号表!$D$6:$X$47,21,FALSE))</f>
        <v/>
      </c>
      <c r="AP160" s="156" t="str">
        <f>IF(AP159="","",VLOOKUP(AP159,シフト記号表!$D$6:$X$47,21,FALSE))</f>
        <v/>
      </c>
      <c r="AQ160" s="167" t="str">
        <f>IF(AQ159="","",VLOOKUP(AQ159,シフト記号表!$D$6:$X$47,21,FALSE))</f>
        <v/>
      </c>
      <c r="AR160" s="167" t="str">
        <f>IF(AR159="","",VLOOKUP(AR159,シフト記号表!$D$6:$X$47,21,FALSE))</f>
        <v/>
      </c>
      <c r="AS160" s="167" t="str">
        <f>IF(AS159="","",VLOOKUP(AS159,シフト記号表!$D$6:$X$47,21,FALSE))</f>
        <v/>
      </c>
      <c r="AT160" s="167" t="str">
        <f>IF(AT159="","",VLOOKUP(AT159,シフト記号表!$D$6:$X$47,21,FALSE))</f>
        <v/>
      </c>
      <c r="AU160" s="167" t="str">
        <f>IF(AU159="","",VLOOKUP(AU159,シフト記号表!$D$6:$X$47,21,FALSE))</f>
        <v/>
      </c>
      <c r="AV160" s="182" t="str">
        <f>IF(AV159="","",VLOOKUP(AV159,シフト記号表!$D$6:$X$47,21,FALSE))</f>
        <v/>
      </c>
      <c r="AW160" s="156" t="str">
        <f>IF(AW159="","",VLOOKUP(AW159,シフト記号表!$D$6:$X$47,21,FALSE))</f>
        <v/>
      </c>
      <c r="AX160" s="167" t="str">
        <f>IF(AX159="","",VLOOKUP(AX159,シフト記号表!$D$6:$X$47,21,FALSE))</f>
        <v/>
      </c>
      <c r="AY160" s="167" t="str">
        <f>IF(AY159="","",VLOOKUP(AY159,シフト記号表!$D$6:$X$47,21,FALSE))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285" t="s">
        <v>89</v>
      </c>
      <c r="Q161" s="114"/>
      <c r="R161" s="114"/>
      <c r="S161" s="129"/>
      <c r="T161" s="142"/>
      <c r="U161" s="157" t="str">
        <f>IF(U159="","",VLOOKUP(U159,シフト記号表!$D$6:$Z$47,23,FALSE))</f>
        <v/>
      </c>
      <c r="V161" s="168" t="str">
        <f>IF(V159="","",VLOOKUP(V159,シフト記号表!$D$6:$Z$47,23,FALSE))</f>
        <v/>
      </c>
      <c r="W161" s="168" t="str">
        <f>IF(W159="","",VLOOKUP(W159,シフト記号表!$D$6:$Z$47,23,FALSE))</f>
        <v/>
      </c>
      <c r="X161" s="168" t="str">
        <f>IF(X159="","",VLOOKUP(X159,シフト記号表!$D$6:$Z$47,23,FALSE))</f>
        <v/>
      </c>
      <c r="Y161" s="168" t="str">
        <f>IF(Y159="","",VLOOKUP(Y159,シフト記号表!$D$6:$Z$47,23,FALSE))</f>
        <v/>
      </c>
      <c r="Z161" s="168" t="str">
        <f>IF(Z159="","",VLOOKUP(Z159,シフト記号表!$D$6:$Z$47,23,FALSE))</f>
        <v/>
      </c>
      <c r="AA161" s="183" t="str">
        <f>IF(AA159="","",VLOOKUP(AA159,シフト記号表!$D$6:$Z$47,23,FALSE))</f>
        <v/>
      </c>
      <c r="AB161" s="157" t="str">
        <f>IF(AB159="","",VLOOKUP(AB159,シフト記号表!$D$6:$Z$47,23,FALSE))</f>
        <v/>
      </c>
      <c r="AC161" s="168" t="str">
        <f>IF(AC159="","",VLOOKUP(AC159,シフト記号表!$D$6:$Z$47,23,FALSE))</f>
        <v/>
      </c>
      <c r="AD161" s="168" t="str">
        <f>IF(AD159="","",VLOOKUP(AD159,シフト記号表!$D$6:$Z$47,23,FALSE))</f>
        <v/>
      </c>
      <c r="AE161" s="168" t="str">
        <f>IF(AE159="","",VLOOKUP(AE159,シフト記号表!$D$6:$Z$47,23,FALSE))</f>
        <v/>
      </c>
      <c r="AF161" s="168" t="str">
        <f>IF(AF159="","",VLOOKUP(AF159,シフト記号表!$D$6:$Z$47,23,FALSE))</f>
        <v/>
      </c>
      <c r="AG161" s="168" t="str">
        <f>IF(AG159="","",VLOOKUP(AG159,シフト記号表!$D$6:$Z$47,23,FALSE))</f>
        <v/>
      </c>
      <c r="AH161" s="183" t="str">
        <f>IF(AH159="","",VLOOKUP(AH159,シフト記号表!$D$6:$Z$47,23,FALSE))</f>
        <v/>
      </c>
      <c r="AI161" s="157" t="str">
        <f>IF(AI159="","",VLOOKUP(AI159,シフト記号表!$D$6:$Z$47,23,FALSE))</f>
        <v/>
      </c>
      <c r="AJ161" s="168" t="str">
        <f>IF(AJ159="","",VLOOKUP(AJ159,シフト記号表!$D$6:$Z$47,23,FALSE))</f>
        <v/>
      </c>
      <c r="AK161" s="168" t="str">
        <f>IF(AK159="","",VLOOKUP(AK159,シフト記号表!$D$6:$Z$47,23,FALSE))</f>
        <v/>
      </c>
      <c r="AL161" s="168" t="str">
        <f>IF(AL159="","",VLOOKUP(AL159,シフト記号表!$D$6:$Z$47,23,FALSE))</f>
        <v/>
      </c>
      <c r="AM161" s="168" t="str">
        <f>IF(AM159="","",VLOOKUP(AM159,シフト記号表!$D$6:$Z$47,23,FALSE))</f>
        <v/>
      </c>
      <c r="AN161" s="168" t="str">
        <f>IF(AN159="","",VLOOKUP(AN159,シフト記号表!$D$6:$Z$47,23,FALSE))</f>
        <v/>
      </c>
      <c r="AO161" s="183" t="str">
        <f>IF(AO159="","",VLOOKUP(AO159,シフト記号表!$D$6:$Z$47,23,FALSE))</f>
        <v/>
      </c>
      <c r="AP161" s="157" t="str">
        <f>IF(AP159="","",VLOOKUP(AP159,シフト記号表!$D$6:$Z$47,23,FALSE))</f>
        <v/>
      </c>
      <c r="AQ161" s="168" t="str">
        <f>IF(AQ159="","",VLOOKUP(AQ159,シフト記号表!$D$6:$Z$47,23,FALSE))</f>
        <v/>
      </c>
      <c r="AR161" s="168" t="str">
        <f>IF(AR159="","",VLOOKUP(AR159,シフト記号表!$D$6:$Z$47,23,FALSE))</f>
        <v/>
      </c>
      <c r="AS161" s="168" t="str">
        <f>IF(AS159="","",VLOOKUP(AS159,シフト記号表!$D$6:$Z$47,23,FALSE))</f>
        <v/>
      </c>
      <c r="AT161" s="168" t="str">
        <f>IF(AT159="","",VLOOKUP(AT159,シフト記号表!$D$6:$Z$47,23,FALSE))</f>
        <v/>
      </c>
      <c r="AU161" s="168" t="str">
        <f>IF(AU159="","",VLOOKUP(AU159,シフト記号表!$D$6:$Z$47,23,FALSE))</f>
        <v/>
      </c>
      <c r="AV161" s="183" t="str">
        <f>IF(AV159="","",VLOOKUP(AV159,シフト記号表!$D$6:$Z$47,23,FALSE))</f>
        <v/>
      </c>
      <c r="AW161" s="157" t="str">
        <f>IF(AW159="","",VLOOKUP(AW159,シフト記号表!$D$6:$Z$47,23,FALSE))</f>
        <v/>
      </c>
      <c r="AX161" s="168" t="str">
        <f>IF(AX159="","",VLOOKUP(AX159,シフト記号表!$D$6:$Z$47,23,FALSE))</f>
        <v/>
      </c>
      <c r="AY161" s="168" t="str">
        <f>IF(AY159="","",VLOOKUP(AY159,シフト記号表!$D$6:$Z$47,23,FALSE))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5"/>
      <c r="T163" s="138"/>
      <c r="U163" s="156" t="str">
        <f>IF(U162="","",VLOOKUP(U162,シフト記号表!$D$6:$X$47,21,FALSE))</f>
        <v/>
      </c>
      <c r="V163" s="167" t="str">
        <f>IF(V162="","",VLOOKUP(V162,シフト記号表!$D$6:$X$47,21,FALSE))</f>
        <v/>
      </c>
      <c r="W163" s="167" t="str">
        <f>IF(W162="","",VLOOKUP(W162,シフト記号表!$D$6:$X$47,21,FALSE))</f>
        <v/>
      </c>
      <c r="X163" s="167" t="str">
        <f>IF(X162="","",VLOOKUP(X162,シフト記号表!$D$6:$X$47,21,FALSE))</f>
        <v/>
      </c>
      <c r="Y163" s="167" t="str">
        <f>IF(Y162="","",VLOOKUP(Y162,シフト記号表!$D$6:$X$47,21,FALSE))</f>
        <v/>
      </c>
      <c r="Z163" s="167" t="str">
        <f>IF(Z162="","",VLOOKUP(Z162,シフト記号表!$D$6:$X$47,21,FALSE))</f>
        <v/>
      </c>
      <c r="AA163" s="182" t="str">
        <f>IF(AA162="","",VLOOKUP(AA162,シフト記号表!$D$6:$X$47,21,FALSE))</f>
        <v/>
      </c>
      <c r="AB163" s="156" t="str">
        <f>IF(AB162="","",VLOOKUP(AB162,シフト記号表!$D$6:$X$47,21,FALSE))</f>
        <v/>
      </c>
      <c r="AC163" s="167" t="str">
        <f>IF(AC162="","",VLOOKUP(AC162,シフト記号表!$D$6:$X$47,21,FALSE))</f>
        <v/>
      </c>
      <c r="AD163" s="167" t="str">
        <f>IF(AD162="","",VLOOKUP(AD162,シフト記号表!$D$6:$X$47,21,FALSE))</f>
        <v/>
      </c>
      <c r="AE163" s="167" t="str">
        <f>IF(AE162="","",VLOOKUP(AE162,シフト記号表!$D$6:$X$47,21,FALSE))</f>
        <v/>
      </c>
      <c r="AF163" s="167" t="str">
        <f>IF(AF162="","",VLOOKUP(AF162,シフト記号表!$D$6:$X$47,21,FALSE))</f>
        <v/>
      </c>
      <c r="AG163" s="167" t="str">
        <f>IF(AG162="","",VLOOKUP(AG162,シフト記号表!$D$6:$X$47,21,FALSE))</f>
        <v/>
      </c>
      <c r="AH163" s="182" t="str">
        <f>IF(AH162="","",VLOOKUP(AH162,シフト記号表!$D$6:$X$47,21,FALSE))</f>
        <v/>
      </c>
      <c r="AI163" s="156" t="str">
        <f>IF(AI162="","",VLOOKUP(AI162,シフト記号表!$D$6:$X$47,21,FALSE))</f>
        <v/>
      </c>
      <c r="AJ163" s="167" t="str">
        <f>IF(AJ162="","",VLOOKUP(AJ162,シフト記号表!$D$6:$X$47,21,FALSE))</f>
        <v/>
      </c>
      <c r="AK163" s="167" t="str">
        <f>IF(AK162="","",VLOOKUP(AK162,シフト記号表!$D$6:$X$47,21,FALSE))</f>
        <v/>
      </c>
      <c r="AL163" s="167" t="str">
        <f>IF(AL162="","",VLOOKUP(AL162,シフト記号表!$D$6:$X$47,21,FALSE))</f>
        <v/>
      </c>
      <c r="AM163" s="167" t="str">
        <f>IF(AM162="","",VLOOKUP(AM162,シフト記号表!$D$6:$X$47,21,FALSE))</f>
        <v/>
      </c>
      <c r="AN163" s="167" t="str">
        <f>IF(AN162="","",VLOOKUP(AN162,シフト記号表!$D$6:$X$47,21,FALSE))</f>
        <v/>
      </c>
      <c r="AO163" s="182" t="str">
        <f>IF(AO162="","",VLOOKUP(AO162,シフト記号表!$D$6:$X$47,21,FALSE))</f>
        <v/>
      </c>
      <c r="AP163" s="156" t="str">
        <f>IF(AP162="","",VLOOKUP(AP162,シフト記号表!$D$6:$X$47,21,FALSE))</f>
        <v/>
      </c>
      <c r="AQ163" s="167" t="str">
        <f>IF(AQ162="","",VLOOKUP(AQ162,シフト記号表!$D$6:$X$47,21,FALSE))</f>
        <v/>
      </c>
      <c r="AR163" s="167" t="str">
        <f>IF(AR162="","",VLOOKUP(AR162,シフト記号表!$D$6:$X$47,21,FALSE))</f>
        <v/>
      </c>
      <c r="AS163" s="167" t="str">
        <f>IF(AS162="","",VLOOKUP(AS162,シフト記号表!$D$6:$X$47,21,FALSE))</f>
        <v/>
      </c>
      <c r="AT163" s="167" t="str">
        <f>IF(AT162="","",VLOOKUP(AT162,シフト記号表!$D$6:$X$47,21,FALSE))</f>
        <v/>
      </c>
      <c r="AU163" s="167" t="str">
        <f>IF(AU162="","",VLOOKUP(AU162,シフト記号表!$D$6:$X$47,21,FALSE))</f>
        <v/>
      </c>
      <c r="AV163" s="182" t="str">
        <f>IF(AV162="","",VLOOKUP(AV162,シフト記号表!$D$6:$X$47,21,FALSE))</f>
        <v/>
      </c>
      <c r="AW163" s="156" t="str">
        <f>IF(AW162="","",VLOOKUP(AW162,シフト記号表!$D$6:$X$47,21,FALSE))</f>
        <v/>
      </c>
      <c r="AX163" s="167" t="str">
        <f>IF(AX162="","",VLOOKUP(AX162,シフト記号表!$D$6:$X$47,21,FALSE))</f>
        <v/>
      </c>
      <c r="AY163" s="167" t="str">
        <f>IF(AY162="","",VLOOKUP(AY162,シフト記号表!$D$6:$X$47,21,FALSE))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285" t="s">
        <v>89</v>
      </c>
      <c r="Q164" s="114"/>
      <c r="R164" s="114"/>
      <c r="S164" s="129"/>
      <c r="T164" s="142"/>
      <c r="U164" s="157" t="str">
        <f>IF(U162="","",VLOOKUP(U162,シフト記号表!$D$6:$Z$47,23,FALSE))</f>
        <v/>
      </c>
      <c r="V164" s="168" t="str">
        <f>IF(V162="","",VLOOKUP(V162,シフト記号表!$D$6:$Z$47,23,FALSE))</f>
        <v/>
      </c>
      <c r="W164" s="168" t="str">
        <f>IF(W162="","",VLOOKUP(W162,シフト記号表!$D$6:$Z$47,23,FALSE))</f>
        <v/>
      </c>
      <c r="X164" s="168" t="str">
        <f>IF(X162="","",VLOOKUP(X162,シフト記号表!$D$6:$Z$47,23,FALSE))</f>
        <v/>
      </c>
      <c r="Y164" s="168" t="str">
        <f>IF(Y162="","",VLOOKUP(Y162,シフト記号表!$D$6:$Z$47,23,FALSE))</f>
        <v/>
      </c>
      <c r="Z164" s="168" t="str">
        <f>IF(Z162="","",VLOOKUP(Z162,シフト記号表!$D$6:$Z$47,23,FALSE))</f>
        <v/>
      </c>
      <c r="AA164" s="183" t="str">
        <f>IF(AA162="","",VLOOKUP(AA162,シフト記号表!$D$6:$Z$47,23,FALSE))</f>
        <v/>
      </c>
      <c r="AB164" s="157" t="str">
        <f>IF(AB162="","",VLOOKUP(AB162,シフト記号表!$D$6:$Z$47,23,FALSE))</f>
        <v/>
      </c>
      <c r="AC164" s="168" t="str">
        <f>IF(AC162="","",VLOOKUP(AC162,シフト記号表!$D$6:$Z$47,23,FALSE))</f>
        <v/>
      </c>
      <c r="AD164" s="168" t="str">
        <f>IF(AD162="","",VLOOKUP(AD162,シフト記号表!$D$6:$Z$47,23,FALSE))</f>
        <v/>
      </c>
      <c r="AE164" s="168" t="str">
        <f>IF(AE162="","",VLOOKUP(AE162,シフト記号表!$D$6:$Z$47,23,FALSE))</f>
        <v/>
      </c>
      <c r="AF164" s="168" t="str">
        <f>IF(AF162="","",VLOOKUP(AF162,シフト記号表!$D$6:$Z$47,23,FALSE))</f>
        <v/>
      </c>
      <c r="AG164" s="168" t="str">
        <f>IF(AG162="","",VLOOKUP(AG162,シフト記号表!$D$6:$Z$47,23,FALSE))</f>
        <v/>
      </c>
      <c r="AH164" s="183" t="str">
        <f>IF(AH162="","",VLOOKUP(AH162,シフト記号表!$D$6:$Z$47,23,FALSE))</f>
        <v/>
      </c>
      <c r="AI164" s="157" t="str">
        <f>IF(AI162="","",VLOOKUP(AI162,シフト記号表!$D$6:$Z$47,23,FALSE))</f>
        <v/>
      </c>
      <c r="AJ164" s="168" t="str">
        <f>IF(AJ162="","",VLOOKUP(AJ162,シフト記号表!$D$6:$Z$47,23,FALSE))</f>
        <v/>
      </c>
      <c r="AK164" s="168" t="str">
        <f>IF(AK162="","",VLOOKUP(AK162,シフト記号表!$D$6:$Z$47,23,FALSE))</f>
        <v/>
      </c>
      <c r="AL164" s="168" t="str">
        <f>IF(AL162="","",VLOOKUP(AL162,シフト記号表!$D$6:$Z$47,23,FALSE))</f>
        <v/>
      </c>
      <c r="AM164" s="168" t="str">
        <f>IF(AM162="","",VLOOKUP(AM162,シフト記号表!$D$6:$Z$47,23,FALSE))</f>
        <v/>
      </c>
      <c r="AN164" s="168" t="str">
        <f>IF(AN162="","",VLOOKUP(AN162,シフト記号表!$D$6:$Z$47,23,FALSE))</f>
        <v/>
      </c>
      <c r="AO164" s="183" t="str">
        <f>IF(AO162="","",VLOOKUP(AO162,シフト記号表!$D$6:$Z$47,23,FALSE))</f>
        <v/>
      </c>
      <c r="AP164" s="157" t="str">
        <f>IF(AP162="","",VLOOKUP(AP162,シフト記号表!$D$6:$Z$47,23,FALSE))</f>
        <v/>
      </c>
      <c r="AQ164" s="168" t="str">
        <f>IF(AQ162="","",VLOOKUP(AQ162,シフト記号表!$D$6:$Z$47,23,FALSE))</f>
        <v/>
      </c>
      <c r="AR164" s="168" t="str">
        <f>IF(AR162="","",VLOOKUP(AR162,シフト記号表!$D$6:$Z$47,23,FALSE))</f>
        <v/>
      </c>
      <c r="AS164" s="168" t="str">
        <f>IF(AS162="","",VLOOKUP(AS162,シフト記号表!$D$6:$Z$47,23,FALSE))</f>
        <v/>
      </c>
      <c r="AT164" s="168" t="str">
        <f>IF(AT162="","",VLOOKUP(AT162,シフト記号表!$D$6:$Z$47,23,FALSE))</f>
        <v/>
      </c>
      <c r="AU164" s="168" t="str">
        <f>IF(AU162="","",VLOOKUP(AU162,シフト記号表!$D$6:$Z$47,23,FALSE))</f>
        <v/>
      </c>
      <c r="AV164" s="183" t="str">
        <f>IF(AV162="","",VLOOKUP(AV162,シフト記号表!$D$6:$Z$47,23,FALSE))</f>
        <v/>
      </c>
      <c r="AW164" s="157" t="str">
        <f>IF(AW162="","",VLOOKUP(AW162,シフト記号表!$D$6:$Z$47,23,FALSE))</f>
        <v/>
      </c>
      <c r="AX164" s="168" t="str">
        <f>IF(AX162="","",VLOOKUP(AX162,シフト記号表!$D$6:$Z$47,23,FALSE))</f>
        <v/>
      </c>
      <c r="AY164" s="168" t="str">
        <f>IF(AY162="","",VLOOKUP(AY162,シフト記号表!$D$6:$Z$47,23,FALSE))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5"/>
      <c r="T166" s="138"/>
      <c r="U166" s="156" t="str">
        <f>IF(U165="","",VLOOKUP(U165,シフト記号表!$D$6:$X$47,21,FALSE))</f>
        <v/>
      </c>
      <c r="V166" s="167" t="str">
        <f>IF(V165="","",VLOOKUP(V165,シフト記号表!$D$6:$X$47,21,FALSE))</f>
        <v/>
      </c>
      <c r="W166" s="167" t="str">
        <f>IF(W165="","",VLOOKUP(W165,シフト記号表!$D$6:$X$47,21,FALSE))</f>
        <v/>
      </c>
      <c r="X166" s="167" t="str">
        <f>IF(X165="","",VLOOKUP(X165,シフト記号表!$D$6:$X$47,21,FALSE))</f>
        <v/>
      </c>
      <c r="Y166" s="167" t="str">
        <f>IF(Y165="","",VLOOKUP(Y165,シフト記号表!$D$6:$X$47,21,FALSE))</f>
        <v/>
      </c>
      <c r="Z166" s="167" t="str">
        <f>IF(Z165="","",VLOOKUP(Z165,シフト記号表!$D$6:$X$47,21,FALSE))</f>
        <v/>
      </c>
      <c r="AA166" s="182" t="str">
        <f>IF(AA165="","",VLOOKUP(AA165,シフト記号表!$D$6:$X$47,21,FALSE))</f>
        <v/>
      </c>
      <c r="AB166" s="156" t="str">
        <f>IF(AB165="","",VLOOKUP(AB165,シフト記号表!$D$6:$X$47,21,FALSE))</f>
        <v/>
      </c>
      <c r="AC166" s="167" t="str">
        <f>IF(AC165="","",VLOOKUP(AC165,シフト記号表!$D$6:$X$47,21,FALSE))</f>
        <v/>
      </c>
      <c r="AD166" s="167" t="str">
        <f>IF(AD165="","",VLOOKUP(AD165,シフト記号表!$D$6:$X$47,21,FALSE))</f>
        <v/>
      </c>
      <c r="AE166" s="167" t="str">
        <f>IF(AE165="","",VLOOKUP(AE165,シフト記号表!$D$6:$X$47,21,FALSE))</f>
        <v/>
      </c>
      <c r="AF166" s="167" t="str">
        <f>IF(AF165="","",VLOOKUP(AF165,シフト記号表!$D$6:$X$47,21,FALSE))</f>
        <v/>
      </c>
      <c r="AG166" s="167" t="str">
        <f>IF(AG165="","",VLOOKUP(AG165,シフト記号表!$D$6:$X$47,21,FALSE))</f>
        <v/>
      </c>
      <c r="AH166" s="182" t="str">
        <f>IF(AH165="","",VLOOKUP(AH165,シフト記号表!$D$6:$X$47,21,FALSE))</f>
        <v/>
      </c>
      <c r="AI166" s="156" t="str">
        <f>IF(AI165="","",VLOOKUP(AI165,シフト記号表!$D$6:$X$47,21,FALSE))</f>
        <v/>
      </c>
      <c r="AJ166" s="167" t="str">
        <f>IF(AJ165="","",VLOOKUP(AJ165,シフト記号表!$D$6:$X$47,21,FALSE))</f>
        <v/>
      </c>
      <c r="AK166" s="167" t="str">
        <f>IF(AK165="","",VLOOKUP(AK165,シフト記号表!$D$6:$X$47,21,FALSE))</f>
        <v/>
      </c>
      <c r="AL166" s="167" t="str">
        <f>IF(AL165="","",VLOOKUP(AL165,シフト記号表!$D$6:$X$47,21,FALSE))</f>
        <v/>
      </c>
      <c r="AM166" s="167" t="str">
        <f>IF(AM165="","",VLOOKUP(AM165,シフト記号表!$D$6:$X$47,21,FALSE))</f>
        <v/>
      </c>
      <c r="AN166" s="167" t="str">
        <f>IF(AN165="","",VLOOKUP(AN165,シフト記号表!$D$6:$X$47,21,FALSE))</f>
        <v/>
      </c>
      <c r="AO166" s="182" t="str">
        <f>IF(AO165="","",VLOOKUP(AO165,シフト記号表!$D$6:$X$47,21,FALSE))</f>
        <v/>
      </c>
      <c r="AP166" s="156" t="str">
        <f>IF(AP165="","",VLOOKUP(AP165,シフト記号表!$D$6:$X$47,21,FALSE))</f>
        <v/>
      </c>
      <c r="AQ166" s="167" t="str">
        <f>IF(AQ165="","",VLOOKUP(AQ165,シフト記号表!$D$6:$X$47,21,FALSE))</f>
        <v/>
      </c>
      <c r="AR166" s="167" t="str">
        <f>IF(AR165="","",VLOOKUP(AR165,シフト記号表!$D$6:$X$47,21,FALSE))</f>
        <v/>
      </c>
      <c r="AS166" s="167" t="str">
        <f>IF(AS165="","",VLOOKUP(AS165,シフト記号表!$D$6:$X$47,21,FALSE))</f>
        <v/>
      </c>
      <c r="AT166" s="167" t="str">
        <f>IF(AT165="","",VLOOKUP(AT165,シフト記号表!$D$6:$X$47,21,FALSE))</f>
        <v/>
      </c>
      <c r="AU166" s="167" t="str">
        <f>IF(AU165="","",VLOOKUP(AU165,シフト記号表!$D$6:$X$47,21,FALSE))</f>
        <v/>
      </c>
      <c r="AV166" s="182" t="str">
        <f>IF(AV165="","",VLOOKUP(AV165,シフト記号表!$D$6:$X$47,21,FALSE))</f>
        <v/>
      </c>
      <c r="AW166" s="156" t="str">
        <f>IF(AW165="","",VLOOKUP(AW165,シフト記号表!$D$6:$X$47,21,FALSE))</f>
        <v/>
      </c>
      <c r="AX166" s="167" t="str">
        <f>IF(AX165="","",VLOOKUP(AX165,シフト記号表!$D$6:$X$47,21,FALSE))</f>
        <v/>
      </c>
      <c r="AY166" s="167" t="str">
        <f>IF(AY165="","",VLOOKUP(AY165,シフト記号表!$D$6:$X$47,21,FALSE))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285" t="s">
        <v>89</v>
      </c>
      <c r="Q167" s="114"/>
      <c r="R167" s="114"/>
      <c r="S167" s="129"/>
      <c r="T167" s="142"/>
      <c r="U167" s="157" t="str">
        <f>IF(U165="","",VLOOKUP(U165,シフト記号表!$D$6:$Z$47,23,FALSE))</f>
        <v/>
      </c>
      <c r="V167" s="168" t="str">
        <f>IF(V165="","",VLOOKUP(V165,シフト記号表!$D$6:$Z$47,23,FALSE))</f>
        <v/>
      </c>
      <c r="W167" s="168" t="str">
        <f>IF(W165="","",VLOOKUP(W165,シフト記号表!$D$6:$Z$47,23,FALSE))</f>
        <v/>
      </c>
      <c r="X167" s="168" t="str">
        <f>IF(X165="","",VLOOKUP(X165,シフト記号表!$D$6:$Z$47,23,FALSE))</f>
        <v/>
      </c>
      <c r="Y167" s="168" t="str">
        <f>IF(Y165="","",VLOOKUP(Y165,シフト記号表!$D$6:$Z$47,23,FALSE))</f>
        <v/>
      </c>
      <c r="Z167" s="168" t="str">
        <f>IF(Z165="","",VLOOKUP(Z165,シフト記号表!$D$6:$Z$47,23,FALSE))</f>
        <v/>
      </c>
      <c r="AA167" s="183" t="str">
        <f>IF(AA165="","",VLOOKUP(AA165,シフト記号表!$D$6:$Z$47,23,FALSE))</f>
        <v/>
      </c>
      <c r="AB167" s="157" t="str">
        <f>IF(AB165="","",VLOOKUP(AB165,シフト記号表!$D$6:$Z$47,23,FALSE))</f>
        <v/>
      </c>
      <c r="AC167" s="168" t="str">
        <f>IF(AC165="","",VLOOKUP(AC165,シフト記号表!$D$6:$Z$47,23,FALSE))</f>
        <v/>
      </c>
      <c r="AD167" s="168" t="str">
        <f>IF(AD165="","",VLOOKUP(AD165,シフト記号表!$D$6:$Z$47,23,FALSE))</f>
        <v/>
      </c>
      <c r="AE167" s="168" t="str">
        <f>IF(AE165="","",VLOOKUP(AE165,シフト記号表!$D$6:$Z$47,23,FALSE))</f>
        <v/>
      </c>
      <c r="AF167" s="168" t="str">
        <f>IF(AF165="","",VLOOKUP(AF165,シフト記号表!$D$6:$Z$47,23,FALSE))</f>
        <v/>
      </c>
      <c r="AG167" s="168" t="str">
        <f>IF(AG165="","",VLOOKUP(AG165,シフト記号表!$D$6:$Z$47,23,FALSE))</f>
        <v/>
      </c>
      <c r="AH167" s="183" t="str">
        <f>IF(AH165="","",VLOOKUP(AH165,シフト記号表!$D$6:$Z$47,23,FALSE))</f>
        <v/>
      </c>
      <c r="AI167" s="157" t="str">
        <f>IF(AI165="","",VLOOKUP(AI165,シフト記号表!$D$6:$Z$47,23,FALSE))</f>
        <v/>
      </c>
      <c r="AJ167" s="168" t="str">
        <f>IF(AJ165="","",VLOOKUP(AJ165,シフト記号表!$D$6:$Z$47,23,FALSE))</f>
        <v/>
      </c>
      <c r="AK167" s="168" t="str">
        <f>IF(AK165="","",VLOOKUP(AK165,シフト記号表!$D$6:$Z$47,23,FALSE))</f>
        <v/>
      </c>
      <c r="AL167" s="168" t="str">
        <f>IF(AL165="","",VLOOKUP(AL165,シフト記号表!$D$6:$Z$47,23,FALSE))</f>
        <v/>
      </c>
      <c r="AM167" s="168" t="str">
        <f>IF(AM165="","",VLOOKUP(AM165,シフト記号表!$D$6:$Z$47,23,FALSE))</f>
        <v/>
      </c>
      <c r="AN167" s="168" t="str">
        <f>IF(AN165="","",VLOOKUP(AN165,シフト記号表!$D$6:$Z$47,23,FALSE))</f>
        <v/>
      </c>
      <c r="AO167" s="183" t="str">
        <f>IF(AO165="","",VLOOKUP(AO165,シフト記号表!$D$6:$Z$47,23,FALSE))</f>
        <v/>
      </c>
      <c r="AP167" s="157" t="str">
        <f>IF(AP165="","",VLOOKUP(AP165,シフト記号表!$D$6:$Z$47,23,FALSE))</f>
        <v/>
      </c>
      <c r="AQ167" s="168" t="str">
        <f>IF(AQ165="","",VLOOKUP(AQ165,シフト記号表!$D$6:$Z$47,23,FALSE))</f>
        <v/>
      </c>
      <c r="AR167" s="168" t="str">
        <f>IF(AR165="","",VLOOKUP(AR165,シフト記号表!$D$6:$Z$47,23,FALSE))</f>
        <v/>
      </c>
      <c r="AS167" s="168" t="str">
        <f>IF(AS165="","",VLOOKUP(AS165,シフト記号表!$D$6:$Z$47,23,FALSE))</f>
        <v/>
      </c>
      <c r="AT167" s="168" t="str">
        <f>IF(AT165="","",VLOOKUP(AT165,シフト記号表!$D$6:$Z$47,23,FALSE))</f>
        <v/>
      </c>
      <c r="AU167" s="168" t="str">
        <f>IF(AU165="","",VLOOKUP(AU165,シフト記号表!$D$6:$Z$47,23,FALSE))</f>
        <v/>
      </c>
      <c r="AV167" s="183" t="str">
        <f>IF(AV165="","",VLOOKUP(AV165,シフト記号表!$D$6:$Z$47,23,FALSE))</f>
        <v/>
      </c>
      <c r="AW167" s="157" t="str">
        <f>IF(AW165="","",VLOOKUP(AW165,シフト記号表!$D$6:$Z$47,23,FALSE))</f>
        <v/>
      </c>
      <c r="AX167" s="168" t="str">
        <f>IF(AX165="","",VLOOKUP(AX165,シフト記号表!$D$6:$Z$47,23,FALSE))</f>
        <v/>
      </c>
      <c r="AY167" s="168" t="str">
        <f>IF(AY165="","",VLOOKUP(AY165,シフト記号表!$D$6:$Z$47,23,FALSE))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5"/>
      <c r="T169" s="138"/>
      <c r="U169" s="156" t="str">
        <f>IF(U168="","",VLOOKUP(U168,シフト記号表!$D$6:$X$47,21,FALSE))</f>
        <v/>
      </c>
      <c r="V169" s="167" t="str">
        <f>IF(V168="","",VLOOKUP(V168,シフト記号表!$D$6:$X$47,21,FALSE))</f>
        <v/>
      </c>
      <c r="W169" s="167" t="str">
        <f>IF(W168="","",VLOOKUP(W168,シフト記号表!$D$6:$X$47,21,FALSE))</f>
        <v/>
      </c>
      <c r="X169" s="167" t="str">
        <f>IF(X168="","",VLOOKUP(X168,シフト記号表!$D$6:$X$47,21,FALSE))</f>
        <v/>
      </c>
      <c r="Y169" s="167" t="str">
        <f>IF(Y168="","",VLOOKUP(Y168,シフト記号表!$D$6:$X$47,21,FALSE))</f>
        <v/>
      </c>
      <c r="Z169" s="167" t="str">
        <f>IF(Z168="","",VLOOKUP(Z168,シフト記号表!$D$6:$X$47,21,FALSE))</f>
        <v/>
      </c>
      <c r="AA169" s="182" t="str">
        <f>IF(AA168="","",VLOOKUP(AA168,シフト記号表!$D$6:$X$47,21,FALSE))</f>
        <v/>
      </c>
      <c r="AB169" s="156" t="str">
        <f>IF(AB168="","",VLOOKUP(AB168,シフト記号表!$D$6:$X$47,21,FALSE))</f>
        <v/>
      </c>
      <c r="AC169" s="167" t="str">
        <f>IF(AC168="","",VLOOKUP(AC168,シフト記号表!$D$6:$X$47,21,FALSE))</f>
        <v/>
      </c>
      <c r="AD169" s="167" t="str">
        <f>IF(AD168="","",VLOOKUP(AD168,シフト記号表!$D$6:$X$47,21,FALSE))</f>
        <v/>
      </c>
      <c r="AE169" s="167" t="str">
        <f>IF(AE168="","",VLOOKUP(AE168,シフト記号表!$D$6:$X$47,21,FALSE))</f>
        <v/>
      </c>
      <c r="AF169" s="167" t="str">
        <f>IF(AF168="","",VLOOKUP(AF168,シフト記号表!$D$6:$X$47,21,FALSE))</f>
        <v/>
      </c>
      <c r="AG169" s="167" t="str">
        <f>IF(AG168="","",VLOOKUP(AG168,シフト記号表!$D$6:$X$47,21,FALSE))</f>
        <v/>
      </c>
      <c r="AH169" s="182" t="str">
        <f>IF(AH168="","",VLOOKUP(AH168,シフト記号表!$D$6:$X$47,21,FALSE))</f>
        <v/>
      </c>
      <c r="AI169" s="156" t="str">
        <f>IF(AI168="","",VLOOKUP(AI168,シフト記号表!$D$6:$X$47,21,FALSE))</f>
        <v/>
      </c>
      <c r="AJ169" s="167" t="str">
        <f>IF(AJ168="","",VLOOKUP(AJ168,シフト記号表!$D$6:$X$47,21,FALSE))</f>
        <v/>
      </c>
      <c r="AK169" s="167" t="str">
        <f>IF(AK168="","",VLOOKUP(AK168,シフト記号表!$D$6:$X$47,21,FALSE))</f>
        <v/>
      </c>
      <c r="AL169" s="167" t="str">
        <f>IF(AL168="","",VLOOKUP(AL168,シフト記号表!$D$6:$X$47,21,FALSE))</f>
        <v/>
      </c>
      <c r="AM169" s="167" t="str">
        <f>IF(AM168="","",VLOOKUP(AM168,シフト記号表!$D$6:$X$47,21,FALSE))</f>
        <v/>
      </c>
      <c r="AN169" s="167" t="str">
        <f>IF(AN168="","",VLOOKUP(AN168,シフト記号表!$D$6:$X$47,21,FALSE))</f>
        <v/>
      </c>
      <c r="AO169" s="182" t="str">
        <f>IF(AO168="","",VLOOKUP(AO168,シフト記号表!$D$6:$X$47,21,FALSE))</f>
        <v/>
      </c>
      <c r="AP169" s="156" t="str">
        <f>IF(AP168="","",VLOOKUP(AP168,シフト記号表!$D$6:$X$47,21,FALSE))</f>
        <v/>
      </c>
      <c r="AQ169" s="167" t="str">
        <f>IF(AQ168="","",VLOOKUP(AQ168,シフト記号表!$D$6:$X$47,21,FALSE))</f>
        <v/>
      </c>
      <c r="AR169" s="167" t="str">
        <f>IF(AR168="","",VLOOKUP(AR168,シフト記号表!$D$6:$X$47,21,FALSE))</f>
        <v/>
      </c>
      <c r="AS169" s="167" t="str">
        <f>IF(AS168="","",VLOOKUP(AS168,シフト記号表!$D$6:$X$47,21,FALSE))</f>
        <v/>
      </c>
      <c r="AT169" s="167" t="str">
        <f>IF(AT168="","",VLOOKUP(AT168,シフト記号表!$D$6:$X$47,21,FALSE))</f>
        <v/>
      </c>
      <c r="AU169" s="167" t="str">
        <f>IF(AU168="","",VLOOKUP(AU168,シフト記号表!$D$6:$X$47,21,FALSE))</f>
        <v/>
      </c>
      <c r="AV169" s="182" t="str">
        <f>IF(AV168="","",VLOOKUP(AV168,シフト記号表!$D$6:$X$47,21,FALSE))</f>
        <v/>
      </c>
      <c r="AW169" s="156" t="str">
        <f>IF(AW168="","",VLOOKUP(AW168,シフト記号表!$D$6:$X$47,21,FALSE))</f>
        <v/>
      </c>
      <c r="AX169" s="167" t="str">
        <f>IF(AX168="","",VLOOKUP(AX168,シフト記号表!$D$6:$X$47,21,FALSE))</f>
        <v/>
      </c>
      <c r="AY169" s="167" t="str">
        <f>IF(AY168="","",VLOOKUP(AY168,シフト記号表!$D$6:$X$47,21,FALSE))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285" t="s">
        <v>89</v>
      </c>
      <c r="Q170" s="114"/>
      <c r="R170" s="114"/>
      <c r="S170" s="129"/>
      <c r="T170" s="142"/>
      <c r="U170" s="157" t="str">
        <f>IF(U168="","",VLOOKUP(U168,シフト記号表!$D$6:$Z$47,23,FALSE))</f>
        <v/>
      </c>
      <c r="V170" s="168" t="str">
        <f>IF(V168="","",VLOOKUP(V168,シフト記号表!$D$6:$Z$47,23,FALSE))</f>
        <v/>
      </c>
      <c r="W170" s="168" t="str">
        <f>IF(W168="","",VLOOKUP(W168,シフト記号表!$D$6:$Z$47,23,FALSE))</f>
        <v/>
      </c>
      <c r="X170" s="168" t="str">
        <f>IF(X168="","",VLOOKUP(X168,シフト記号表!$D$6:$Z$47,23,FALSE))</f>
        <v/>
      </c>
      <c r="Y170" s="168" t="str">
        <f>IF(Y168="","",VLOOKUP(Y168,シフト記号表!$D$6:$Z$47,23,FALSE))</f>
        <v/>
      </c>
      <c r="Z170" s="168" t="str">
        <f>IF(Z168="","",VLOOKUP(Z168,シフト記号表!$D$6:$Z$47,23,FALSE))</f>
        <v/>
      </c>
      <c r="AA170" s="183" t="str">
        <f>IF(AA168="","",VLOOKUP(AA168,シフト記号表!$D$6:$Z$47,23,FALSE))</f>
        <v/>
      </c>
      <c r="AB170" s="157" t="str">
        <f>IF(AB168="","",VLOOKUP(AB168,シフト記号表!$D$6:$Z$47,23,FALSE))</f>
        <v/>
      </c>
      <c r="AC170" s="168" t="str">
        <f>IF(AC168="","",VLOOKUP(AC168,シフト記号表!$D$6:$Z$47,23,FALSE))</f>
        <v/>
      </c>
      <c r="AD170" s="168" t="str">
        <f>IF(AD168="","",VLOOKUP(AD168,シフト記号表!$D$6:$Z$47,23,FALSE))</f>
        <v/>
      </c>
      <c r="AE170" s="168" t="str">
        <f>IF(AE168="","",VLOOKUP(AE168,シフト記号表!$D$6:$Z$47,23,FALSE))</f>
        <v/>
      </c>
      <c r="AF170" s="168" t="str">
        <f>IF(AF168="","",VLOOKUP(AF168,シフト記号表!$D$6:$Z$47,23,FALSE))</f>
        <v/>
      </c>
      <c r="AG170" s="168" t="str">
        <f>IF(AG168="","",VLOOKUP(AG168,シフト記号表!$D$6:$Z$47,23,FALSE))</f>
        <v/>
      </c>
      <c r="AH170" s="183" t="str">
        <f>IF(AH168="","",VLOOKUP(AH168,シフト記号表!$D$6:$Z$47,23,FALSE))</f>
        <v/>
      </c>
      <c r="AI170" s="157" t="str">
        <f>IF(AI168="","",VLOOKUP(AI168,シフト記号表!$D$6:$Z$47,23,FALSE))</f>
        <v/>
      </c>
      <c r="AJ170" s="168" t="str">
        <f>IF(AJ168="","",VLOOKUP(AJ168,シフト記号表!$D$6:$Z$47,23,FALSE))</f>
        <v/>
      </c>
      <c r="AK170" s="168" t="str">
        <f>IF(AK168="","",VLOOKUP(AK168,シフト記号表!$D$6:$Z$47,23,FALSE))</f>
        <v/>
      </c>
      <c r="AL170" s="168" t="str">
        <f>IF(AL168="","",VLOOKUP(AL168,シフト記号表!$D$6:$Z$47,23,FALSE))</f>
        <v/>
      </c>
      <c r="AM170" s="168" t="str">
        <f>IF(AM168="","",VLOOKUP(AM168,シフト記号表!$D$6:$Z$47,23,FALSE))</f>
        <v/>
      </c>
      <c r="AN170" s="168" t="str">
        <f>IF(AN168="","",VLOOKUP(AN168,シフト記号表!$D$6:$Z$47,23,FALSE))</f>
        <v/>
      </c>
      <c r="AO170" s="183" t="str">
        <f>IF(AO168="","",VLOOKUP(AO168,シフト記号表!$D$6:$Z$47,23,FALSE))</f>
        <v/>
      </c>
      <c r="AP170" s="157" t="str">
        <f>IF(AP168="","",VLOOKUP(AP168,シフト記号表!$D$6:$Z$47,23,FALSE))</f>
        <v/>
      </c>
      <c r="AQ170" s="168" t="str">
        <f>IF(AQ168="","",VLOOKUP(AQ168,シフト記号表!$D$6:$Z$47,23,FALSE))</f>
        <v/>
      </c>
      <c r="AR170" s="168" t="str">
        <f>IF(AR168="","",VLOOKUP(AR168,シフト記号表!$D$6:$Z$47,23,FALSE))</f>
        <v/>
      </c>
      <c r="AS170" s="168" t="str">
        <f>IF(AS168="","",VLOOKUP(AS168,シフト記号表!$D$6:$Z$47,23,FALSE))</f>
        <v/>
      </c>
      <c r="AT170" s="168" t="str">
        <f>IF(AT168="","",VLOOKUP(AT168,シフト記号表!$D$6:$Z$47,23,FALSE))</f>
        <v/>
      </c>
      <c r="AU170" s="168" t="str">
        <f>IF(AU168="","",VLOOKUP(AU168,シフト記号表!$D$6:$Z$47,23,FALSE))</f>
        <v/>
      </c>
      <c r="AV170" s="183" t="str">
        <f>IF(AV168="","",VLOOKUP(AV168,シフト記号表!$D$6:$Z$47,23,FALSE))</f>
        <v/>
      </c>
      <c r="AW170" s="157" t="str">
        <f>IF(AW168="","",VLOOKUP(AW168,シフト記号表!$D$6:$Z$47,23,FALSE))</f>
        <v/>
      </c>
      <c r="AX170" s="168" t="str">
        <f>IF(AX168="","",VLOOKUP(AX168,シフト記号表!$D$6:$Z$47,23,FALSE))</f>
        <v/>
      </c>
      <c r="AY170" s="168" t="str">
        <f>IF(AY168="","",VLOOKUP(AY168,シフト記号表!$D$6:$Z$47,23,FALSE))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163</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209</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195</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210</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211</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6"/>
      <c r="D233" s="36"/>
      <c r="E233" s="36"/>
      <c r="F233" s="36"/>
      <c r="G233" s="36"/>
      <c r="H233" s="36"/>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sheetProtection sheet="1" insertRows="0" deleteRows="0"/>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08" priority="416">
      <formula>OR(U$171=$B22,U$172=$B22)</formula>
    </cfRule>
  </conditionalFormatting>
  <conditionalFormatting sqref="U22:AA23">
    <cfRule type="expression" dxfId="507" priority="415">
      <formula>INDIRECT(ADDRESS(ROW(),COLUMN()))=TRUNC(INDIRECT(ADDRESS(ROW(),COLUMN())))</formula>
    </cfRule>
  </conditionalFormatting>
  <conditionalFormatting sqref="AZ22:BC23">
    <cfRule type="expression" dxfId="506" priority="414">
      <formula>INDIRECT(ADDRESS(ROW(),COLUMN()))=TRUNC(INDIRECT(ADDRESS(ROW(),COLUMN())))</formula>
    </cfRule>
  </conditionalFormatting>
  <conditionalFormatting sqref="AZ25:BC26">
    <cfRule type="expression" dxfId="505" priority="413">
      <formula>INDIRECT(ADDRESS(ROW(),COLUMN()))=TRUNC(INDIRECT(ADDRESS(ROW(),COLUMN())))</formula>
    </cfRule>
  </conditionalFormatting>
  <conditionalFormatting sqref="AZ28:BC29">
    <cfRule type="expression" dxfId="504" priority="412">
      <formula>INDIRECT(ADDRESS(ROW(),COLUMN()))=TRUNC(INDIRECT(ADDRESS(ROW(),COLUMN())))</formula>
    </cfRule>
  </conditionalFormatting>
  <conditionalFormatting sqref="AZ31:BC32">
    <cfRule type="expression" dxfId="503" priority="411">
      <formula>INDIRECT(ADDRESS(ROW(),COLUMN()))=TRUNC(INDIRECT(ADDRESS(ROW(),COLUMN())))</formula>
    </cfRule>
  </conditionalFormatting>
  <conditionalFormatting sqref="AZ34:BC35">
    <cfRule type="expression" dxfId="502" priority="410">
      <formula>INDIRECT(ADDRESS(ROW(),COLUMN()))=TRUNC(INDIRECT(ADDRESS(ROW(),COLUMN())))</formula>
    </cfRule>
  </conditionalFormatting>
  <conditionalFormatting sqref="AZ37:BC38">
    <cfRule type="expression" dxfId="501" priority="409">
      <formula>INDIRECT(ADDRESS(ROW(),COLUMN()))=TRUNC(INDIRECT(ADDRESS(ROW(),COLUMN())))</formula>
    </cfRule>
  </conditionalFormatting>
  <conditionalFormatting sqref="AZ40:BC41">
    <cfRule type="expression" dxfId="500" priority="408">
      <formula>INDIRECT(ADDRESS(ROW(),COLUMN()))=TRUNC(INDIRECT(ADDRESS(ROW(),COLUMN())))</formula>
    </cfRule>
  </conditionalFormatting>
  <conditionalFormatting sqref="AZ43:BC44">
    <cfRule type="expression" dxfId="499" priority="407">
      <formula>INDIRECT(ADDRESS(ROW(),COLUMN()))=TRUNC(INDIRECT(ADDRESS(ROW(),COLUMN())))</formula>
    </cfRule>
  </conditionalFormatting>
  <conditionalFormatting sqref="AZ46:BC47">
    <cfRule type="expression" dxfId="498" priority="406">
      <formula>INDIRECT(ADDRESS(ROW(),COLUMN()))=TRUNC(INDIRECT(ADDRESS(ROW(),COLUMN())))</formula>
    </cfRule>
  </conditionalFormatting>
  <conditionalFormatting sqref="AZ49:BC50">
    <cfRule type="expression" dxfId="497" priority="405">
      <formula>INDIRECT(ADDRESS(ROW(),COLUMN()))=TRUNC(INDIRECT(ADDRESS(ROW(),COLUMN())))</formula>
    </cfRule>
  </conditionalFormatting>
  <conditionalFormatting sqref="AZ52:BC53">
    <cfRule type="expression" dxfId="496" priority="404">
      <formula>INDIRECT(ADDRESS(ROW(),COLUMN()))=TRUNC(INDIRECT(ADDRESS(ROW(),COLUMN())))</formula>
    </cfRule>
  </conditionalFormatting>
  <conditionalFormatting sqref="AZ55:BC56">
    <cfRule type="expression" dxfId="495" priority="403">
      <formula>INDIRECT(ADDRESS(ROW(),COLUMN()))=TRUNC(INDIRECT(ADDRESS(ROW(),COLUMN())))</formula>
    </cfRule>
  </conditionalFormatting>
  <conditionalFormatting sqref="AZ58:BC59">
    <cfRule type="expression" dxfId="494" priority="402">
      <formula>INDIRECT(ADDRESS(ROW(),COLUMN()))=TRUNC(INDIRECT(ADDRESS(ROW(),COLUMN())))</formula>
    </cfRule>
  </conditionalFormatting>
  <conditionalFormatting sqref="AZ61:BC62">
    <cfRule type="expression" dxfId="493" priority="401">
      <formula>INDIRECT(ADDRESS(ROW(),COLUMN()))=TRUNC(INDIRECT(ADDRESS(ROW(),COLUMN())))</formula>
    </cfRule>
  </conditionalFormatting>
  <conditionalFormatting sqref="AZ64:BC65">
    <cfRule type="expression" dxfId="492" priority="400">
      <formula>INDIRECT(ADDRESS(ROW(),COLUMN()))=TRUNC(INDIRECT(ADDRESS(ROW(),COLUMN())))</formula>
    </cfRule>
  </conditionalFormatting>
  <conditionalFormatting sqref="AZ67:BC68">
    <cfRule type="expression" dxfId="491" priority="399">
      <formula>INDIRECT(ADDRESS(ROW(),COLUMN()))=TRUNC(INDIRECT(ADDRESS(ROW(),COLUMN())))</formula>
    </cfRule>
  </conditionalFormatting>
  <conditionalFormatting sqref="U171:BA174">
    <cfRule type="expression" dxfId="490" priority="398">
      <formula>INDIRECT(ADDRESS(ROW(),COLUMN()))=TRUNC(INDIRECT(ADDRESS(ROW(),COLUMN())))</formula>
    </cfRule>
  </conditionalFormatting>
  <conditionalFormatting sqref="AB23:AH23">
    <cfRule type="expression" dxfId="489" priority="397">
      <formula>OR(AB$171=$B22,AB$172=$B22)</formula>
    </cfRule>
  </conditionalFormatting>
  <conditionalFormatting sqref="AB22:AH23">
    <cfRule type="expression" dxfId="488" priority="396">
      <formula>INDIRECT(ADDRESS(ROW(),COLUMN()))=TRUNC(INDIRECT(ADDRESS(ROW(),COLUMN())))</formula>
    </cfRule>
  </conditionalFormatting>
  <conditionalFormatting sqref="AI23:AO23">
    <cfRule type="expression" dxfId="487" priority="395">
      <formula>OR(AI$171=$B22,AI$172=$B22)</formula>
    </cfRule>
  </conditionalFormatting>
  <conditionalFormatting sqref="AI22:AO23">
    <cfRule type="expression" dxfId="486" priority="394">
      <formula>INDIRECT(ADDRESS(ROW(),COLUMN()))=TRUNC(INDIRECT(ADDRESS(ROW(),COLUMN())))</formula>
    </cfRule>
  </conditionalFormatting>
  <conditionalFormatting sqref="AP23:AV23">
    <cfRule type="expression" dxfId="485" priority="393">
      <formula>OR(AP$171=$B22,AP$172=$B22)</formula>
    </cfRule>
  </conditionalFormatting>
  <conditionalFormatting sqref="AP22:AV23">
    <cfRule type="expression" dxfId="484" priority="392">
      <formula>INDIRECT(ADDRESS(ROW(),COLUMN()))=TRUNC(INDIRECT(ADDRESS(ROW(),COLUMN())))</formula>
    </cfRule>
  </conditionalFormatting>
  <conditionalFormatting sqref="AW23:AY23">
    <cfRule type="expression" dxfId="483" priority="391">
      <formula>OR(AW$171=$B22,AW$172=$B22)</formula>
    </cfRule>
  </conditionalFormatting>
  <conditionalFormatting sqref="AW22:AY23">
    <cfRule type="expression" dxfId="482" priority="390">
      <formula>INDIRECT(ADDRESS(ROW(),COLUMN()))=TRUNC(INDIRECT(ADDRESS(ROW(),COLUMN())))</formula>
    </cfRule>
  </conditionalFormatting>
  <conditionalFormatting sqref="U26:AA26">
    <cfRule type="expression" dxfId="481" priority="389">
      <formula>OR(U$171=$B25,U$172=$B25)</formula>
    </cfRule>
  </conditionalFormatting>
  <conditionalFormatting sqref="U25:AA26">
    <cfRule type="expression" dxfId="480" priority="388">
      <formula>INDIRECT(ADDRESS(ROW(),COLUMN()))=TRUNC(INDIRECT(ADDRESS(ROW(),COLUMN())))</formula>
    </cfRule>
  </conditionalFormatting>
  <conditionalFormatting sqref="AB26:AH26">
    <cfRule type="expression" dxfId="479" priority="387">
      <formula>OR(AB$171=$B25,AB$172=$B25)</formula>
    </cfRule>
  </conditionalFormatting>
  <conditionalFormatting sqref="AB25:AH26">
    <cfRule type="expression" dxfId="478" priority="386">
      <formula>INDIRECT(ADDRESS(ROW(),COLUMN()))=TRUNC(INDIRECT(ADDRESS(ROW(),COLUMN())))</formula>
    </cfRule>
  </conditionalFormatting>
  <conditionalFormatting sqref="AI26:AO26">
    <cfRule type="expression" dxfId="477" priority="385">
      <formula>OR(AI$171=$B25,AI$172=$B25)</formula>
    </cfRule>
  </conditionalFormatting>
  <conditionalFormatting sqref="AI25:AO26">
    <cfRule type="expression" dxfId="476" priority="384">
      <formula>INDIRECT(ADDRESS(ROW(),COLUMN()))=TRUNC(INDIRECT(ADDRESS(ROW(),COLUMN())))</formula>
    </cfRule>
  </conditionalFormatting>
  <conditionalFormatting sqref="AP26:AV26">
    <cfRule type="expression" dxfId="475" priority="383">
      <formula>OR(AP$171=$B25,AP$172=$B25)</formula>
    </cfRule>
  </conditionalFormatting>
  <conditionalFormatting sqref="AP25:AV26">
    <cfRule type="expression" dxfId="474" priority="382">
      <formula>INDIRECT(ADDRESS(ROW(),COLUMN()))=TRUNC(INDIRECT(ADDRESS(ROW(),COLUMN())))</formula>
    </cfRule>
  </conditionalFormatting>
  <conditionalFormatting sqref="AW26:AY26">
    <cfRule type="expression" dxfId="473" priority="381">
      <formula>OR(AW$171=$B25,AW$172=$B25)</formula>
    </cfRule>
  </conditionalFormatting>
  <conditionalFormatting sqref="AW25:AY26">
    <cfRule type="expression" dxfId="472" priority="380">
      <formula>INDIRECT(ADDRESS(ROW(),COLUMN()))=TRUNC(INDIRECT(ADDRESS(ROW(),COLUMN())))</formula>
    </cfRule>
  </conditionalFormatting>
  <conditionalFormatting sqref="U29:AA29">
    <cfRule type="expression" dxfId="471" priority="379">
      <formula>OR(U$171=$B28,U$172=$B28)</formula>
    </cfRule>
  </conditionalFormatting>
  <conditionalFormatting sqref="U28:AA29">
    <cfRule type="expression" dxfId="470" priority="378">
      <formula>INDIRECT(ADDRESS(ROW(),COLUMN()))=TRUNC(INDIRECT(ADDRESS(ROW(),COLUMN())))</formula>
    </cfRule>
  </conditionalFormatting>
  <conditionalFormatting sqref="AB29:AH29">
    <cfRule type="expression" dxfId="469" priority="377">
      <formula>OR(AB$171=$B28,AB$172=$B28)</formula>
    </cfRule>
  </conditionalFormatting>
  <conditionalFormatting sqref="AB28:AH29">
    <cfRule type="expression" dxfId="468" priority="376">
      <formula>INDIRECT(ADDRESS(ROW(),COLUMN()))=TRUNC(INDIRECT(ADDRESS(ROW(),COLUMN())))</formula>
    </cfRule>
  </conditionalFormatting>
  <conditionalFormatting sqref="AI29:AO29">
    <cfRule type="expression" dxfId="467" priority="375">
      <formula>OR(AI$171=$B28,AI$172=$B28)</formula>
    </cfRule>
  </conditionalFormatting>
  <conditionalFormatting sqref="AI28:AO29">
    <cfRule type="expression" dxfId="466" priority="374">
      <formula>INDIRECT(ADDRESS(ROW(),COLUMN()))=TRUNC(INDIRECT(ADDRESS(ROW(),COLUMN())))</formula>
    </cfRule>
  </conditionalFormatting>
  <conditionalFormatting sqref="AP29:AV29">
    <cfRule type="expression" dxfId="465" priority="373">
      <formula>OR(AP$171=$B28,AP$172=$B28)</formula>
    </cfRule>
  </conditionalFormatting>
  <conditionalFormatting sqref="AP28:AV29">
    <cfRule type="expression" dxfId="464" priority="372">
      <formula>INDIRECT(ADDRESS(ROW(),COLUMN()))=TRUNC(INDIRECT(ADDRESS(ROW(),COLUMN())))</formula>
    </cfRule>
  </conditionalFormatting>
  <conditionalFormatting sqref="AW29:AY29">
    <cfRule type="expression" dxfId="463" priority="371">
      <formula>OR(AW$171=$B28,AW$172=$B28)</formula>
    </cfRule>
  </conditionalFormatting>
  <conditionalFormatting sqref="AW28:AY29">
    <cfRule type="expression" dxfId="462" priority="370">
      <formula>INDIRECT(ADDRESS(ROW(),COLUMN()))=TRUNC(INDIRECT(ADDRESS(ROW(),COLUMN())))</formula>
    </cfRule>
  </conditionalFormatting>
  <conditionalFormatting sqref="U32:AA32">
    <cfRule type="expression" dxfId="461" priority="369">
      <formula>OR(U$171=$B31,U$172=$B31)</formula>
    </cfRule>
  </conditionalFormatting>
  <conditionalFormatting sqref="U31:AA32">
    <cfRule type="expression" dxfId="460" priority="368">
      <formula>INDIRECT(ADDRESS(ROW(),COLUMN()))=TRUNC(INDIRECT(ADDRESS(ROW(),COLUMN())))</formula>
    </cfRule>
  </conditionalFormatting>
  <conditionalFormatting sqref="AB32:AH32">
    <cfRule type="expression" dxfId="459" priority="367">
      <formula>OR(AB$171=$B31,AB$172=$B31)</formula>
    </cfRule>
  </conditionalFormatting>
  <conditionalFormatting sqref="AB31:AH32">
    <cfRule type="expression" dxfId="458" priority="366">
      <formula>INDIRECT(ADDRESS(ROW(),COLUMN()))=TRUNC(INDIRECT(ADDRESS(ROW(),COLUMN())))</formula>
    </cfRule>
  </conditionalFormatting>
  <conditionalFormatting sqref="AI32:AO32">
    <cfRule type="expression" dxfId="457" priority="365">
      <formula>OR(AI$171=$B31,AI$172=$B31)</formula>
    </cfRule>
  </conditionalFormatting>
  <conditionalFormatting sqref="AI31:AO32">
    <cfRule type="expression" dxfId="456" priority="364">
      <formula>INDIRECT(ADDRESS(ROW(),COLUMN()))=TRUNC(INDIRECT(ADDRESS(ROW(),COLUMN())))</formula>
    </cfRule>
  </conditionalFormatting>
  <conditionalFormatting sqref="AP32:AV32">
    <cfRule type="expression" dxfId="455" priority="363">
      <formula>OR(AP$171=$B31,AP$172=$B31)</formula>
    </cfRule>
  </conditionalFormatting>
  <conditionalFormatting sqref="AP31:AV32">
    <cfRule type="expression" dxfId="454" priority="362">
      <formula>INDIRECT(ADDRESS(ROW(),COLUMN()))=TRUNC(INDIRECT(ADDRESS(ROW(),COLUMN())))</formula>
    </cfRule>
  </conditionalFormatting>
  <conditionalFormatting sqref="AW32:AY32">
    <cfRule type="expression" dxfId="453" priority="361">
      <formula>OR(AW$171=$B31,AW$172=$B31)</formula>
    </cfRule>
  </conditionalFormatting>
  <conditionalFormatting sqref="AW31:AY32">
    <cfRule type="expression" dxfId="452" priority="360">
      <formula>INDIRECT(ADDRESS(ROW(),COLUMN()))=TRUNC(INDIRECT(ADDRESS(ROW(),COLUMN())))</formula>
    </cfRule>
  </conditionalFormatting>
  <conditionalFormatting sqref="U35:AA35">
    <cfRule type="expression" dxfId="451" priority="359">
      <formula>OR(U$171=$B34,U$172=$B34)</formula>
    </cfRule>
  </conditionalFormatting>
  <conditionalFormatting sqref="U34:AA35">
    <cfRule type="expression" dxfId="450" priority="358">
      <formula>INDIRECT(ADDRESS(ROW(),COLUMN()))=TRUNC(INDIRECT(ADDRESS(ROW(),COLUMN())))</formula>
    </cfRule>
  </conditionalFormatting>
  <conditionalFormatting sqref="AB35:AH35">
    <cfRule type="expression" dxfId="449" priority="357">
      <formula>OR(AB$171=$B34,AB$172=$B34)</formula>
    </cfRule>
  </conditionalFormatting>
  <conditionalFormatting sqref="AB34:AH35">
    <cfRule type="expression" dxfId="448" priority="356">
      <formula>INDIRECT(ADDRESS(ROW(),COLUMN()))=TRUNC(INDIRECT(ADDRESS(ROW(),COLUMN())))</formula>
    </cfRule>
  </conditionalFormatting>
  <conditionalFormatting sqref="AI35:AO35">
    <cfRule type="expression" dxfId="447" priority="355">
      <formula>OR(AI$171=$B34,AI$172=$B34)</formula>
    </cfRule>
  </conditionalFormatting>
  <conditionalFormatting sqref="AI34:AO35">
    <cfRule type="expression" dxfId="446" priority="354">
      <formula>INDIRECT(ADDRESS(ROW(),COLUMN()))=TRUNC(INDIRECT(ADDRESS(ROW(),COLUMN())))</formula>
    </cfRule>
  </conditionalFormatting>
  <conditionalFormatting sqref="AP35:AV35">
    <cfRule type="expression" dxfId="445" priority="353">
      <formula>OR(AP$171=$B34,AP$172=$B34)</formula>
    </cfRule>
  </conditionalFormatting>
  <conditionalFormatting sqref="AP34:AV35">
    <cfRule type="expression" dxfId="444" priority="352">
      <formula>INDIRECT(ADDRESS(ROW(),COLUMN()))=TRUNC(INDIRECT(ADDRESS(ROW(),COLUMN())))</formula>
    </cfRule>
  </conditionalFormatting>
  <conditionalFormatting sqref="AW35:AY35">
    <cfRule type="expression" dxfId="443" priority="351">
      <formula>OR(AW$171=$B34,AW$172=$B34)</formula>
    </cfRule>
  </conditionalFormatting>
  <conditionalFormatting sqref="AW34:AY35">
    <cfRule type="expression" dxfId="442" priority="350">
      <formula>INDIRECT(ADDRESS(ROW(),COLUMN()))=TRUNC(INDIRECT(ADDRESS(ROW(),COLUMN())))</formula>
    </cfRule>
  </conditionalFormatting>
  <conditionalFormatting sqref="U38:AA38">
    <cfRule type="expression" dxfId="441" priority="349">
      <formula>OR(U$171=$B37,U$172=$B37)</formula>
    </cfRule>
  </conditionalFormatting>
  <conditionalFormatting sqref="U37:AA38">
    <cfRule type="expression" dxfId="440" priority="348">
      <formula>INDIRECT(ADDRESS(ROW(),COLUMN()))=TRUNC(INDIRECT(ADDRESS(ROW(),COLUMN())))</formula>
    </cfRule>
  </conditionalFormatting>
  <conditionalFormatting sqref="AB38:AH38">
    <cfRule type="expression" dxfId="439" priority="347">
      <formula>OR(AB$171=$B37,AB$172=$B37)</formula>
    </cfRule>
  </conditionalFormatting>
  <conditionalFormatting sqref="AB37:AH38">
    <cfRule type="expression" dxfId="438" priority="346">
      <formula>INDIRECT(ADDRESS(ROW(),COLUMN()))=TRUNC(INDIRECT(ADDRESS(ROW(),COLUMN())))</formula>
    </cfRule>
  </conditionalFormatting>
  <conditionalFormatting sqref="AI38:AO38">
    <cfRule type="expression" dxfId="437" priority="345">
      <formula>OR(AI$171=$B37,AI$172=$B37)</formula>
    </cfRule>
  </conditionalFormatting>
  <conditionalFormatting sqref="AI37:AO38">
    <cfRule type="expression" dxfId="436" priority="344">
      <formula>INDIRECT(ADDRESS(ROW(),COLUMN()))=TRUNC(INDIRECT(ADDRESS(ROW(),COLUMN())))</formula>
    </cfRule>
  </conditionalFormatting>
  <conditionalFormatting sqref="AP38:AV38">
    <cfRule type="expression" dxfId="435" priority="343">
      <formula>OR(AP$171=$B37,AP$172=$B37)</formula>
    </cfRule>
  </conditionalFormatting>
  <conditionalFormatting sqref="AP37:AV38">
    <cfRule type="expression" dxfId="434" priority="342">
      <formula>INDIRECT(ADDRESS(ROW(),COLUMN()))=TRUNC(INDIRECT(ADDRESS(ROW(),COLUMN())))</formula>
    </cfRule>
  </conditionalFormatting>
  <conditionalFormatting sqref="AW38:AY38">
    <cfRule type="expression" dxfId="433" priority="341">
      <formula>OR(AW$171=$B37,AW$172=$B37)</formula>
    </cfRule>
  </conditionalFormatting>
  <conditionalFormatting sqref="AW37:AY38">
    <cfRule type="expression" dxfId="432" priority="340">
      <formula>INDIRECT(ADDRESS(ROW(),COLUMN()))=TRUNC(INDIRECT(ADDRESS(ROW(),COLUMN())))</formula>
    </cfRule>
  </conditionalFormatting>
  <conditionalFormatting sqref="U41:AA41">
    <cfRule type="expression" dxfId="431" priority="339">
      <formula>OR(U$171=$B40,U$172=$B40)</formula>
    </cfRule>
  </conditionalFormatting>
  <conditionalFormatting sqref="U40:AA41">
    <cfRule type="expression" dxfId="430" priority="338">
      <formula>INDIRECT(ADDRESS(ROW(),COLUMN()))=TRUNC(INDIRECT(ADDRESS(ROW(),COLUMN())))</formula>
    </cfRule>
  </conditionalFormatting>
  <conditionalFormatting sqref="AB41:AH41">
    <cfRule type="expression" dxfId="429" priority="337">
      <formula>OR(AB$171=$B40,AB$172=$B40)</formula>
    </cfRule>
  </conditionalFormatting>
  <conditionalFormatting sqref="AB40:AH41">
    <cfRule type="expression" dxfId="428" priority="336">
      <formula>INDIRECT(ADDRESS(ROW(),COLUMN()))=TRUNC(INDIRECT(ADDRESS(ROW(),COLUMN())))</formula>
    </cfRule>
  </conditionalFormatting>
  <conditionalFormatting sqref="AI41:AO41">
    <cfRule type="expression" dxfId="427" priority="335">
      <formula>OR(AI$171=$B40,AI$172=$B40)</formula>
    </cfRule>
  </conditionalFormatting>
  <conditionalFormatting sqref="AI40:AO41">
    <cfRule type="expression" dxfId="426" priority="334">
      <formula>INDIRECT(ADDRESS(ROW(),COLUMN()))=TRUNC(INDIRECT(ADDRESS(ROW(),COLUMN())))</formula>
    </cfRule>
  </conditionalFormatting>
  <conditionalFormatting sqref="AP41:AV41">
    <cfRule type="expression" dxfId="425" priority="333">
      <formula>OR(AP$171=$B40,AP$172=$B40)</formula>
    </cfRule>
  </conditionalFormatting>
  <conditionalFormatting sqref="AP40:AV41">
    <cfRule type="expression" dxfId="424" priority="332">
      <formula>INDIRECT(ADDRESS(ROW(),COLUMN()))=TRUNC(INDIRECT(ADDRESS(ROW(),COLUMN())))</formula>
    </cfRule>
  </conditionalFormatting>
  <conditionalFormatting sqref="AW41:AY41">
    <cfRule type="expression" dxfId="423" priority="331">
      <formula>OR(AW$171=$B40,AW$172=$B40)</formula>
    </cfRule>
  </conditionalFormatting>
  <conditionalFormatting sqref="AW40:AY41">
    <cfRule type="expression" dxfId="422" priority="330">
      <formula>INDIRECT(ADDRESS(ROW(),COLUMN()))=TRUNC(INDIRECT(ADDRESS(ROW(),COLUMN())))</formula>
    </cfRule>
  </conditionalFormatting>
  <conditionalFormatting sqref="U44:AA44">
    <cfRule type="expression" dxfId="421" priority="329">
      <formula>OR(U$171=$B43,U$172=$B43)</formula>
    </cfRule>
  </conditionalFormatting>
  <conditionalFormatting sqref="U43:AA44">
    <cfRule type="expression" dxfId="420" priority="328">
      <formula>INDIRECT(ADDRESS(ROW(),COLUMN()))=TRUNC(INDIRECT(ADDRESS(ROW(),COLUMN())))</formula>
    </cfRule>
  </conditionalFormatting>
  <conditionalFormatting sqref="AB44:AH44">
    <cfRule type="expression" dxfId="419" priority="327">
      <formula>OR(AB$171=$B43,AB$172=$B43)</formula>
    </cfRule>
  </conditionalFormatting>
  <conditionalFormatting sqref="AB43:AH44">
    <cfRule type="expression" dxfId="418" priority="326">
      <formula>INDIRECT(ADDRESS(ROW(),COLUMN()))=TRUNC(INDIRECT(ADDRESS(ROW(),COLUMN())))</formula>
    </cfRule>
  </conditionalFormatting>
  <conditionalFormatting sqref="AI44:AO44">
    <cfRule type="expression" dxfId="417" priority="325">
      <formula>OR(AI$171=$B43,AI$172=$B43)</formula>
    </cfRule>
  </conditionalFormatting>
  <conditionalFormatting sqref="AI43:AO44">
    <cfRule type="expression" dxfId="416" priority="324">
      <formula>INDIRECT(ADDRESS(ROW(),COLUMN()))=TRUNC(INDIRECT(ADDRESS(ROW(),COLUMN())))</formula>
    </cfRule>
  </conditionalFormatting>
  <conditionalFormatting sqref="AP44:AV44">
    <cfRule type="expression" dxfId="415" priority="323">
      <formula>OR(AP$171=$B43,AP$172=$B43)</formula>
    </cfRule>
  </conditionalFormatting>
  <conditionalFormatting sqref="AP43:AV44">
    <cfRule type="expression" dxfId="414" priority="322">
      <formula>INDIRECT(ADDRESS(ROW(),COLUMN()))=TRUNC(INDIRECT(ADDRESS(ROW(),COLUMN())))</formula>
    </cfRule>
  </conditionalFormatting>
  <conditionalFormatting sqref="AW44:AY44">
    <cfRule type="expression" dxfId="413" priority="321">
      <formula>OR(AW$171=$B43,AW$172=$B43)</formula>
    </cfRule>
  </conditionalFormatting>
  <conditionalFormatting sqref="AW43:AY44">
    <cfRule type="expression" dxfId="412" priority="320">
      <formula>INDIRECT(ADDRESS(ROW(),COLUMN()))=TRUNC(INDIRECT(ADDRESS(ROW(),COLUMN())))</formula>
    </cfRule>
  </conditionalFormatting>
  <conditionalFormatting sqref="U47:AA47">
    <cfRule type="expression" dxfId="411" priority="319">
      <formula>OR(U$171=$B46,U$172=$B46)</formula>
    </cfRule>
  </conditionalFormatting>
  <conditionalFormatting sqref="U46:AA47">
    <cfRule type="expression" dxfId="410" priority="318">
      <formula>INDIRECT(ADDRESS(ROW(),COLUMN()))=TRUNC(INDIRECT(ADDRESS(ROW(),COLUMN())))</formula>
    </cfRule>
  </conditionalFormatting>
  <conditionalFormatting sqref="AB47:AH47">
    <cfRule type="expression" dxfId="409" priority="317">
      <formula>OR(AB$171=$B46,AB$172=$B46)</formula>
    </cfRule>
  </conditionalFormatting>
  <conditionalFormatting sqref="AB46:AH47">
    <cfRule type="expression" dxfId="408" priority="316">
      <formula>INDIRECT(ADDRESS(ROW(),COLUMN()))=TRUNC(INDIRECT(ADDRESS(ROW(),COLUMN())))</formula>
    </cfRule>
  </conditionalFormatting>
  <conditionalFormatting sqref="AI47:AO47">
    <cfRule type="expression" dxfId="407" priority="315">
      <formula>OR(AI$171=$B46,AI$172=$B46)</formula>
    </cfRule>
  </conditionalFormatting>
  <conditionalFormatting sqref="AI46:AO47">
    <cfRule type="expression" dxfId="406" priority="314">
      <formula>INDIRECT(ADDRESS(ROW(),COLUMN()))=TRUNC(INDIRECT(ADDRESS(ROW(),COLUMN())))</formula>
    </cfRule>
  </conditionalFormatting>
  <conditionalFormatting sqref="AP47:AV47">
    <cfRule type="expression" dxfId="405" priority="313">
      <formula>OR(AP$171=$B46,AP$172=$B46)</formula>
    </cfRule>
  </conditionalFormatting>
  <conditionalFormatting sqref="AP46:AV47">
    <cfRule type="expression" dxfId="404" priority="312">
      <formula>INDIRECT(ADDRESS(ROW(),COLUMN()))=TRUNC(INDIRECT(ADDRESS(ROW(),COLUMN())))</formula>
    </cfRule>
  </conditionalFormatting>
  <conditionalFormatting sqref="AW47:AY47">
    <cfRule type="expression" dxfId="403" priority="311">
      <formula>OR(AW$171=$B46,AW$172=$B46)</formula>
    </cfRule>
  </conditionalFormatting>
  <conditionalFormatting sqref="AW46:AY47">
    <cfRule type="expression" dxfId="402" priority="310">
      <formula>INDIRECT(ADDRESS(ROW(),COLUMN()))=TRUNC(INDIRECT(ADDRESS(ROW(),COLUMN())))</formula>
    </cfRule>
  </conditionalFormatting>
  <conditionalFormatting sqref="U50:AA50">
    <cfRule type="expression" dxfId="401" priority="309">
      <formula>OR(U$171=$B49,U$172=$B49)</formula>
    </cfRule>
  </conditionalFormatting>
  <conditionalFormatting sqref="U49:AA50">
    <cfRule type="expression" dxfId="400" priority="308">
      <formula>INDIRECT(ADDRESS(ROW(),COLUMN()))=TRUNC(INDIRECT(ADDRESS(ROW(),COLUMN())))</formula>
    </cfRule>
  </conditionalFormatting>
  <conditionalFormatting sqref="AB50:AH50">
    <cfRule type="expression" dxfId="399" priority="307">
      <formula>OR(AB$171=$B49,AB$172=$B49)</formula>
    </cfRule>
  </conditionalFormatting>
  <conditionalFormatting sqref="AB49:AH50">
    <cfRule type="expression" dxfId="398" priority="306">
      <formula>INDIRECT(ADDRESS(ROW(),COLUMN()))=TRUNC(INDIRECT(ADDRESS(ROW(),COLUMN())))</formula>
    </cfRule>
  </conditionalFormatting>
  <conditionalFormatting sqref="AI50:AO50">
    <cfRule type="expression" dxfId="397" priority="305">
      <formula>OR(AI$171=$B49,AI$172=$B49)</formula>
    </cfRule>
  </conditionalFormatting>
  <conditionalFormatting sqref="AI49:AO50">
    <cfRule type="expression" dxfId="396" priority="304">
      <formula>INDIRECT(ADDRESS(ROW(),COLUMN()))=TRUNC(INDIRECT(ADDRESS(ROW(),COLUMN())))</formula>
    </cfRule>
  </conditionalFormatting>
  <conditionalFormatting sqref="AP50:AV50">
    <cfRule type="expression" dxfId="395" priority="303">
      <formula>OR(AP$171=$B49,AP$172=$B49)</formula>
    </cfRule>
  </conditionalFormatting>
  <conditionalFormatting sqref="AP49:AV50">
    <cfRule type="expression" dxfId="394" priority="302">
      <formula>INDIRECT(ADDRESS(ROW(),COLUMN()))=TRUNC(INDIRECT(ADDRESS(ROW(),COLUMN())))</formula>
    </cfRule>
  </conditionalFormatting>
  <conditionalFormatting sqref="AW50:AY50">
    <cfRule type="expression" dxfId="393" priority="301">
      <formula>OR(AW$171=$B49,AW$172=$B49)</formula>
    </cfRule>
  </conditionalFormatting>
  <conditionalFormatting sqref="AW49:AY50">
    <cfRule type="expression" dxfId="392" priority="300">
      <formula>INDIRECT(ADDRESS(ROW(),COLUMN()))=TRUNC(INDIRECT(ADDRESS(ROW(),COLUMN())))</formula>
    </cfRule>
  </conditionalFormatting>
  <conditionalFormatting sqref="U53:AA53">
    <cfRule type="expression" dxfId="391" priority="299">
      <formula>OR(U$171=$B52,U$172=$B52)</formula>
    </cfRule>
  </conditionalFormatting>
  <conditionalFormatting sqref="U52:AA53">
    <cfRule type="expression" dxfId="390" priority="298">
      <formula>INDIRECT(ADDRESS(ROW(),COLUMN()))=TRUNC(INDIRECT(ADDRESS(ROW(),COLUMN())))</formula>
    </cfRule>
  </conditionalFormatting>
  <conditionalFormatting sqref="AB53:AH53">
    <cfRule type="expression" dxfId="389" priority="297">
      <formula>OR(AB$171=$B52,AB$172=$B52)</formula>
    </cfRule>
  </conditionalFormatting>
  <conditionalFormatting sqref="AB52:AH53">
    <cfRule type="expression" dxfId="388" priority="296">
      <formula>INDIRECT(ADDRESS(ROW(),COLUMN()))=TRUNC(INDIRECT(ADDRESS(ROW(),COLUMN())))</formula>
    </cfRule>
  </conditionalFormatting>
  <conditionalFormatting sqref="AI53:AO53">
    <cfRule type="expression" dxfId="387" priority="295">
      <formula>OR(AI$171=$B52,AI$172=$B52)</formula>
    </cfRule>
  </conditionalFormatting>
  <conditionalFormatting sqref="AI52:AO53">
    <cfRule type="expression" dxfId="386" priority="294">
      <formula>INDIRECT(ADDRESS(ROW(),COLUMN()))=TRUNC(INDIRECT(ADDRESS(ROW(),COLUMN())))</formula>
    </cfRule>
  </conditionalFormatting>
  <conditionalFormatting sqref="AP53:AV53">
    <cfRule type="expression" dxfId="385" priority="293">
      <formula>OR(AP$171=$B52,AP$172=$B52)</formula>
    </cfRule>
  </conditionalFormatting>
  <conditionalFormatting sqref="AP52:AV53">
    <cfRule type="expression" dxfId="384" priority="292">
      <formula>INDIRECT(ADDRESS(ROW(),COLUMN()))=TRUNC(INDIRECT(ADDRESS(ROW(),COLUMN())))</formula>
    </cfRule>
  </conditionalFormatting>
  <conditionalFormatting sqref="AW53:AY53">
    <cfRule type="expression" dxfId="383" priority="291">
      <formula>OR(AW$171=$B52,AW$172=$B52)</formula>
    </cfRule>
  </conditionalFormatting>
  <conditionalFormatting sqref="AW52:AY53">
    <cfRule type="expression" dxfId="382" priority="290">
      <formula>INDIRECT(ADDRESS(ROW(),COLUMN()))=TRUNC(INDIRECT(ADDRESS(ROW(),COLUMN())))</formula>
    </cfRule>
  </conditionalFormatting>
  <conditionalFormatting sqref="U56:AA56">
    <cfRule type="expression" dxfId="381" priority="289">
      <formula>OR(U$171=$B55,U$172=$B55)</formula>
    </cfRule>
  </conditionalFormatting>
  <conditionalFormatting sqref="U55:AA56">
    <cfRule type="expression" dxfId="380" priority="288">
      <formula>INDIRECT(ADDRESS(ROW(),COLUMN()))=TRUNC(INDIRECT(ADDRESS(ROW(),COLUMN())))</formula>
    </cfRule>
  </conditionalFormatting>
  <conditionalFormatting sqref="AB56:AH56">
    <cfRule type="expression" dxfId="379" priority="287">
      <formula>OR(AB$171=$B55,AB$172=$B55)</formula>
    </cfRule>
  </conditionalFormatting>
  <conditionalFormatting sqref="AB55:AH56">
    <cfRule type="expression" dxfId="378" priority="286">
      <formula>INDIRECT(ADDRESS(ROW(),COLUMN()))=TRUNC(INDIRECT(ADDRESS(ROW(),COLUMN())))</formula>
    </cfRule>
  </conditionalFormatting>
  <conditionalFormatting sqref="AI56:AO56">
    <cfRule type="expression" dxfId="377" priority="285">
      <formula>OR(AI$171=$B55,AI$172=$B55)</formula>
    </cfRule>
  </conditionalFormatting>
  <conditionalFormatting sqref="AI55:AO56">
    <cfRule type="expression" dxfId="376" priority="284">
      <formula>INDIRECT(ADDRESS(ROW(),COLUMN()))=TRUNC(INDIRECT(ADDRESS(ROW(),COLUMN())))</formula>
    </cfRule>
  </conditionalFormatting>
  <conditionalFormatting sqref="AP56:AV56">
    <cfRule type="expression" dxfId="375" priority="283">
      <formula>OR(AP$171=$B55,AP$172=$B55)</formula>
    </cfRule>
  </conditionalFormatting>
  <conditionalFormatting sqref="AP55:AV56">
    <cfRule type="expression" dxfId="374" priority="282">
      <formula>INDIRECT(ADDRESS(ROW(),COLUMN()))=TRUNC(INDIRECT(ADDRESS(ROW(),COLUMN())))</formula>
    </cfRule>
  </conditionalFormatting>
  <conditionalFormatting sqref="AW56:AY56">
    <cfRule type="expression" dxfId="373" priority="281">
      <formula>OR(AW$171=$B55,AW$172=$B55)</formula>
    </cfRule>
  </conditionalFormatting>
  <conditionalFormatting sqref="AW55:AY56">
    <cfRule type="expression" dxfId="372" priority="280">
      <formula>INDIRECT(ADDRESS(ROW(),COLUMN()))=TRUNC(INDIRECT(ADDRESS(ROW(),COLUMN())))</formula>
    </cfRule>
  </conditionalFormatting>
  <conditionalFormatting sqref="U59:AA59">
    <cfRule type="expression" dxfId="371" priority="279">
      <formula>OR(U$171=$B58,U$172=$B58)</formula>
    </cfRule>
  </conditionalFormatting>
  <conditionalFormatting sqref="U58:AA59">
    <cfRule type="expression" dxfId="370" priority="278">
      <formula>INDIRECT(ADDRESS(ROW(),COLUMN()))=TRUNC(INDIRECT(ADDRESS(ROW(),COLUMN())))</formula>
    </cfRule>
  </conditionalFormatting>
  <conditionalFormatting sqref="AB59:AH59">
    <cfRule type="expression" dxfId="369" priority="277">
      <formula>OR(AB$171=$B58,AB$172=$B58)</formula>
    </cfRule>
  </conditionalFormatting>
  <conditionalFormatting sqref="AB58:AH59">
    <cfRule type="expression" dxfId="368" priority="276">
      <formula>INDIRECT(ADDRESS(ROW(),COLUMN()))=TRUNC(INDIRECT(ADDRESS(ROW(),COLUMN())))</formula>
    </cfRule>
  </conditionalFormatting>
  <conditionalFormatting sqref="AI59:AO59">
    <cfRule type="expression" dxfId="367" priority="275">
      <formula>OR(AI$171=$B58,AI$172=$B58)</formula>
    </cfRule>
  </conditionalFormatting>
  <conditionalFormatting sqref="AI58:AO59">
    <cfRule type="expression" dxfId="366" priority="274">
      <formula>INDIRECT(ADDRESS(ROW(),COLUMN()))=TRUNC(INDIRECT(ADDRESS(ROW(),COLUMN())))</formula>
    </cfRule>
  </conditionalFormatting>
  <conditionalFormatting sqref="AP59:AV59">
    <cfRule type="expression" dxfId="365" priority="273">
      <formula>OR(AP$171=$B58,AP$172=$B58)</formula>
    </cfRule>
  </conditionalFormatting>
  <conditionalFormatting sqref="AP58:AV59">
    <cfRule type="expression" dxfId="364" priority="272">
      <formula>INDIRECT(ADDRESS(ROW(),COLUMN()))=TRUNC(INDIRECT(ADDRESS(ROW(),COLUMN())))</formula>
    </cfRule>
  </conditionalFormatting>
  <conditionalFormatting sqref="AW59:AY59">
    <cfRule type="expression" dxfId="363" priority="271">
      <formula>OR(AW$171=$B58,AW$172=$B58)</formula>
    </cfRule>
  </conditionalFormatting>
  <conditionalFormatting sqref="AW58:AY59">
    <cfRule type="expression" dxfId="362" priority="270">
      <formula>INDIRECT(ADDRESS(ROW(),COLUMN()))=TRUNC(INDIRECT(ADDRESS(ROW(),COLUMN())))</formula>
    </cfRule>
  </conditionalFormatting>
  <conditionalFormatting sqref="U62:AA62">
    <cfRule type="expression" dxfId="361" priority="269">
      <formula>OR(U$171=$B61,U$172=$B61)</formula>
    </cfRule>
  </conditionalFormatting>
  <conditionalFormatting sqref="U61:AA62">
    <cfRule type="expression" dxfId="360" priority="268">
      <formula>INDIRECT(ADDRESS(ROW(),COLUMN()))=TRUNC(INDIRECT(ADDRESS(ROW(),COLUMN())))</formula>
    </cfRule>
  </conditionalFormatting>
  <conditionalFormatting sqref="AB62:AH62">
    <cfRule type="expression" dxfId="359" priority="267">
      <formula>OR(AB$171=$B61,AB$172=$B61)</formula>
    </cfRule>
  </conditionalFormatting>
  <conditionalFormatting sqref="AB61:AH62">
    <cfRule type="expression" dxfId="358" priority="266">
      <formula>INDIRECT(ADDRESS(ROW(),COLUMN()))=TRUNC(INDIRECT(ADDRESS(ROW(),COLUMN())))</formula>
    </cfRule>
  </conditionalFormatting>
  <conditionalFormatting sqref="AI62:AO62">
    <cfRule type="expression" dxfId="357" priority="265">
      <formula>OR(AI$171=$B61,AI$172=$B61)</formula>
    </cfRule>
  </conditionalFormatting>
  <conditionalFormatting sqref="AI61:AO62">
    <cfRule type="expression" dxfId="356" priority="264">
      <formula>INDIRECT(ADDRESS(ROW(),COLUMN()))=TRUNC(INDIRECT(ADDRESS(ROW(),COLUMN())))</formula>
    </cfRule>
  </conditionalFormatting>
  <conditionalFormatting sqref="AP62:AV62">
    <cfRule type="expression" dxfId="355" priority="263">
      <formula>OR(AP$171=$B61,AP$172=$B61)</formula>
    </cfRule>
  </conditionalFormatting>
  <conditionalFormatting sqref="AP61:AV62">
    <cfRule type="expression" dxfId="354" priority="262">
      <formula>INDIRECT(ADDRESS(ROW(),COLUMN()))=TRUNC(INDIRECT(ADDRESS(ROW(),COLUMN())))</formula>
    </cfRule>
  </conditionalFormatting>
  <conditionalFormatting sqref="AW62:AY62">
    <cfRule type="expression" dxfId="353" priority="261">
      <formula>OR(AW$171=$B61,AW$172=$B61)</formula>
    </cfRule>
  </conditionalFormatting>
  <conditionalFormatting sqref="AW61:AY62">
    <cfRule type="expression" dxfId="352" priority="260">
      <formula>INDIRECT(ADDRESS(ROW(),COLUMN()))=TRUNC(INDIRECT(ADDRESS(ROW(),COLUMN())))</formula>
    </cfRule>
  </conditionalFormatting>
  <conditionalFormatting sqref="U65:AA65">
    <cfRule type="expression" dxfId="351" priority="259">
      <formula>OR(U$171=$B64,U$172=$B64)</formula>
    </cfRule>
  </conditionalFormatting>
  <conditionalFormatting sqref="U64:AA65">
    <cfRule type="expression" dxfId="350" priority="258">
      <formula>INDIRECT(ADDRESS(ROW(),COLUMN()))=TRUNC(INDIRECT(ADDRESS(ROW(),COLUMN())))</formula>
    </cfRule>
  </conditionalFormatting>
  <conditionalFormatting sqref="AB65:AH65">
    <cfRule type="expression" dxfId="349" priority="257">
      <formula>OR(AB$171=$B64,AB$172=$B64)</formula>
    </cfRule>
  </conditionalFormatting>
  <conditionalFormatting sqref="AB64:AH65">
    <cfRule type="expression" dxfId="348" priority="256">
      <formula>INDIRECT(ADDRESS(ROW(),COLUMN()))=TRUNC(INDIRECT(ADDRESS(ROW(),COLUMN())))</formula>
    </cfRule>
  </conditionalFormatting>
  <conditionalFormatting sqref="AI65:AO65">
    <cfRule type="expression" dxfId="347" priority="255">
      <formula>OR(AI$171=$B64,AI$172=$B64)</formula>
    </cfRule>
  </conditionalFormatting>
  <conditionalFormatting sqref="AI64:AO65">
    <cfRule type="expression" dxfId="346" priority="254">
      <formula>INDIRECT(ADDRESS(ROW(),COLUMN()))=TRUNC(INDIRECT(ADDRESS(ROW(),COLUMN())))</formula>
    </cfRule>
  </conditionalFormatting>
  <conditionalFormatting sqref="AP65:AV65">
    <cfRule type="expression" dxfId="345" priority="253">
      <formula>OR(AP$171=$B64,AP$172=$B64)</formula>
    </cfRule>
  </conditionalFormatting>
  <conditionalFormatting sqref="AP64:AV65">
    <cfRule type="expression" dxfId="344" priority="252">
      <formula>INDIRECT(ADDRESS(ROW(),COLUMN()))=TRUNC(INDIRECT(ADDRESS(ROW(),COLUMN())))</formula>
    </cfRule>
  </conditionalFormatting>
  <conditionalFormatting sqref="AW65:AY65">
    <cfRule type="expression" dxfId="343" priority="251">
      <formula>OR(AW$171=$B64,AW$172=$B64)</formula>
    </cfRule>
  </conditionalFormatting>
  <conditionalFormatting sqref="AW64:AY65">
    <cfRule type="expression" dxfId="342" priority="250">
      <formula>INDIRECT(ADDRESS(ROW(),COLUMN()))=TRUNC(INDIRECT(ADDRESS(ROW(),COLUMN())))</formula>
    </cfRule>
  </conditionalFormatting>
  <conditionalFormatting sqref="U67:AA68">
    <cfRule type="expression" dxfId="341" priority="248">
      <formula>INDIRECT(ADDRESS(ROW(),COLUMN()))=TRUNC(INDIRECT(ADDRESS(ROW(),COLUMN())))</formula>
    </cfRule>
  </conditionalFormatting>
  <conditionalFormatting sqref="AB67:AH68">
    <cfRule type="expression" dxfId="340" priority="246">
      <formula>INDIRECT(ADDRESS(ROW(),COLUMN()))=TRUNC(INDIRECT(ADDRESS(ROW(),COLUMN())))</formula>
    </cfRule>
  </conditionalFormatting>
  <conditionalFormatting sqref="AI67:AO68">
    <cfRule type="expression" dxfId="339" priority="244">
      <formula>INDIRECT(ADDRESS(ROW(),COLUMN()))=TRUNC(INDIRECT(ADDRESS(ROW(),COLUMN())))</formula>
    </cfRule>
  </conditionalFormatting>
  <conditionalFormatting sqref="AP67:AV68">
    <cfRule type="expression" dxfId="338" priority="242">
      <formula>INDIRECT(ADDRESS(ROW(),COLUMN()))=TRUNC(INDIRECT(ADDRESS(ROW(),COLUMN())))</formula>
    </cfRule>
  </conditionalFormatting>
  <conditionalFormatting sqref="AW67:AY68">
    <cfRule type="expression" dxfId="337" priority="240">
      <formula>INDIRECT(ADDRESS(ROW(),COLUMN()))=TRUNC(INDIRECT(ADDRESS(ROW(),COLUMN())))</formula>
    </cfRule>
  </conditionalFormatting>
  <conditionalFormatting sqref="U71:AY71">
    <cfRule type="expression" dxfId="336" priority="239">
      <formula>OR(U$171=$B70,U$172=$B70)</formula>
    </cfRule>
  </conditionalFormatting>
  <conditionalFormatting sqref="AZ70:BC71">
    <cfRule type="expression" dxfId="335" priority="238">
      <formula>INDIRECT(ADDRESS(ROW(),COLUMN()))=TRUNC(INDIRECT(ADDRESS(ROW(),COLUMN())))</formula>
    </cfRule>
  </conditionalFormatting>
  <conditionalFormatting sqref="U70:AA71">
    <cfRule type="expression" dxfId="334" priority="237">
      <formula>INDIRECT(ADDRESS(ROW(),COLUMN()))=TRUNC(INDIRECT(ADDRESS(ROW(),COLUMN())))</formula>
    </cfRule>
  </conditionalFormatting>
  <conditionalFormatting sqref="AB70:AH71">
    <cfRule type="expression" dxfId="333" priority="236">
      <formula>INDIRECT(ADDRESS(ROW(),COLUMN()))=TRUNC(INDIRECT(ADDRESS(ROW(),COLUMN())))</formula>
    </cfRule>
  </conditionalFormatting>
  <conditionalFormatting sqref="AI70:AO71">
    <cfRule type="expression" dxfId="332" priority="235">
      <formula>INDIRECT(ADDRESS(ROW(),COLUMN()))=TRUNC(INDIRECT(ADDRESS(ROW(),COLUMN())))</formula>
    </cfRule>
  </conditionalFormatting>
  <conditionalFormatting sqref="AP70:AV71">
    <cfRule type="expression" dxfId="331" priority="234">
      <formula>INDIRECT(ADDRESS(ROW(),COLUMN()))=TRUNC(INDIRECT(ADDRESS(ROW(),COLUMN())))</formula>
    </cfRule>
  </conditionalFormatting>
  <conditionalFormatting sqref="AW70:AY71">
    <cfRule type="expression" dxfId="330" priority="233">
      <formula>INDIRECT(ADDRESS(ROW(),COLUMN()))=TRUNC(INDIRECT(ADDRESS(ROW(),COLUMN())))</formula>
    </cfRule>
  </conditionalFormatting>
  <conditionalFormatting sqref="U74:AY74">
    <cfRule type="expression" dxfId="329" priority="232">
      <formula>OR(U$171=$B73,U$172=$B73)</formula>
    </cfRule>
  </conditionalFormatting>
  <conditionalFormatting sqref="AZ73:BC74">
    <cfRule type="expression" dxfId="328" priority="231">
      <formula>INDIRECT(ADDRESS(ROW(),COLUMN()))=TRUNC(INDIRECT(ADDRESS(ROW(),COLUMN())))</formula>
    </cfRule>
  </conditionalFormatting>
  <conditionalFormatting sqref="U73:AA74">
    <cfRule type="expression" dxfId="327" priority="230">
      <formula>INDIRECT(ADDRESS(ROW(),COLUMN()))=TRUNC(INDIRECT(ADDRESS(ROW(),COLUMN())))</formula>
    </cfRule>
  </conditionalFormatting>
  <conditionalFormatting sqref="AB73:AH74">
    <cfRule type="expression" dxfId="326" priority="229">
      <formula>INDIRECT(ADDRESS(ROW(),COLUMN()))=TRUNC(INDIRECT(ADDRESS(ROW(),COLUMN())))</formula>
    </cfRule>
  </conditionalFormatting>
  <conditionalFormatting sqref="AI73:AO74">
    <cfRule type="expression" dxfId="325" priority="228">
      <formula>INDIRECT(ADDRESS(ROW(),COLUMN()))=TRUNC(INDIRECT(ADDRESS(ROW(),COLUMN())))</formula>
    </cfRule>
  </conditionalFormatting>
  <conditionalFormatting sqref="AP73:AV74">
    <cfRule type="expression" dxfId="324" priority="227">
      <formula>INDIRECT(ADDRESS(ROW(),COLUMN()))=TRUNC(INDIRECT(ADDRESS(ROW(),COLUMN())))</formula>
    </cfRule>
  </conditionalFormatting>
  <conditionalFormatting sqref="AW73:AY74">
    <cfRule type="expression" dxfId="323" priority="226">
      <formula>INDIRECT(ADDRESS(ROW(),COLUMN()))=TRUNC(INDIRECT(ADDRESS(ROW(),COLUMN())))</formula>
    </cfRule>
  </conditionalFormatting>
  <conditionalFormatting sqref="U77:AY77">
    <cfRule type="expression" dxfId="322" priority="225">
      <formula>OR(U$171=$B76,U$172=$B76)</formula>
    </cfRule>
  </conditionalFormatting>
  <conditionalFormatting sqref="AZ76:BC77">
    <cfRule type="expression" dxfId="321" priority="224">
      <formula>INDIRECT(ADDRESS(ROW(),COLUMN()))=TRUNC(INDIRECT(ADDRESS(ROW(),COLUMN())))</formula>
    </cfRule>
  </conditionalFormatting>
  <conditionalFormatting sqref="U76:AA77">
    <cfRule type="expression" dxfId="320" priority="223">
      <formula>INDIRECT(ADDRESS(ROW(),COLUMN()))=TRUNC(INDIRECT(ADDRESS(ROW(),COLUMN())))</formula>
    </cfRule>
  </conditionalFormatting>
  <conditionalFormatting sqref="AB76:AH77">
    <cfRule type="expression" dxfId="319" priority="222">
      <formula>INDIRECT(ADDRESS(ROW(),COLUMN()))=TRUNC(INDIRECT(ADDRESS(ROW(),COLUMN())))</formula>
    </cfRule>
  </conditionalFormatting>
  <conditionalFormatting sqref="AI76:AO77">
    <cfRule type="expression" dxfId="318" priority="221">
      <formula>INDIRECT(ADDRESS(ROW(),COLUMN()))=TRUNC(INDIRECT(ADDRESS(ROW(),COLUMN())))</formula>
    </cfRule>
  </conditionalFormatting>
  <conditionalFormatting sqref="AP76:AV77">
    <cfRule type="expression" dxfId="317" priority="220">
      <formula>INDIRECT(ADDRESS(ROW(),COLUMN()))=TRUNC(INDIRECT(ADDRESS(ROW(),COLUMN())))</formula>
    </cfRule>
  </conditionalFormatting>
  <conditionalFormatting sqref="AW76:AY77">
    <cfRule type="expression" dxfId="316" priority="219">
      <formula>INDIRECT(ADDRESS(ROW(),COLUMN()))=TRUNC(INDIRECT(ADDRESS(ROW(),COLUMN())))</formula>
    </cfRule>
  </conditionalFormatting>
  <conditionalFormatting sqref="U80:AY80">
    <cfRule type="expression" dxfId="315" priority="218">
      <formula>OR(U$171=$B79,U$172=$B79)</formula>
    </cfRule>
  </conditionalFormatting>
  <conditionalFormatting sqref="AZ79:BC80">
    <cfRule type="expression" dxfId="314" priority="217">
      <formula>INDIRECT(ADDRESS(ROW(),COLUMN()))=TRUNC(INDIRECT(ADDRESS(ROW(),COLUMN())))</formula>
    </cfRule>
  </conditionalFormatting>
  <conditionalFormatting sqref="U79:AA80">
    <cfRule type="expression" dxfId="313" priority="216">
      <formula>INDIRECT(ADDRESS(ROW(),COLUMN()))=TRUNC(INDIRECT(ADDRESS(ROW(),COLUMN())))</formula>
    </cfRule>
  </conditionalFormatting>
  <conditionalFormatting sqref="AB79:AH80">
    <cfRule type="expression" dxfId="312" priority="215">
      <formula>INDIRECT(ADDRESS(ROW(),COLUMN()))=TRUNC(INDIRECT(ADDRESS(ROW(),COLUMN())))</formula>
    </cfRule>
  </conditionalFormatting>
  <conditionalFormatting sqref="AI79:AO80">
    <cfRule type="expression" dxfId="311" priority="214">
      <formula>INDIRECT(ADDRESS(ROW(),COLUMN()))=TRUNC(INDIRECT(ADDRESS(ROW(),COLUMN())))</formula>
    </cfRule>
  </conditionalFormatting>
  <conditionalFormatting sqref="AP79:AV80">
    <cfRule type="expression" dxfId="310" priority="213">
      <formula>INDIRECT(ADDRESS(ROW(),COLUMN()))=TRUNC(INDIRECT(ADDRESS(ROW(),COLUMN())))</formula>
    </cfRule>
  </conditionalFormatting>
  <conditionalFormatting sqref="AW79:AY80">
    <cfRule type="expression" dxfId="309" priority="212">
      <formula>INDIRECT(ADDRESS(ROW(),COLUMN()))=TRUNC(INDIRECT(ADDRESS(ROW(),COLUMN())))</formula>
    </cfRule>
  </conditionalFormatting>
  <conditionalFormatting sqref="U83:AY83">
    <cfRule type="expression" dxfId="308" priority="211">
      <formula>OR(U$171=$B82,U$172=$B82)</formula>
    </cfRule>
  </conditionalFormatting>
  <conditionalFormatting sqref="AZ82:BC83">
    <cfRule type="expression" dxfId="307" priority="210">
      <formula>INDIRECT(ADDRESS(ROW(),COLUMN()))=TRUNC(INDIRECT(ADDRESS(ROW(),COLUMN())))</formula>
    </cfRule>
  </conditionalFormatting>
  <conditionalFormatting sqref="U82:AA83">
    <cfRule type="expression" dxfId="306" priority="209">
      <formula>INDIRECT(ADDRESS(ROW(),COLUMN()))=TRUNC(INDIRECT(ADDRESS(ROW(),COLUMN())))</formula>
    </cfRule>
  </conditionalFormatting>
  <conditionalFormatting sqref="AB82:AH83">
    <cfRule type="expression" dxfId="305" priority="208">
      <formula>INDIRECT(ADDRESS(ROW(),COLUMN()))=TRUNC(INDIRECT(ADDRESS(ROW(),COLUMN())))</formula>
    </cfRule>
  </conditionalFormatting>
  <conditionalFormatting sqref="AI82:AO83">
    <cfRule type="expression" dxfId="304" priority="207">
      <formula>INDIRECT(ADDRESS(ROW(),COLUMN()))=TRUNC(INDIRECT(ADDRESS(ROW(),COLUMN())))</formula>
    </cfRule>
  </conditionalFormatting>
  <conditionalFormatting sqref="AP82:AV83">
    <cfRule type="expression" dxfId="303" priority="206">
      <formula>INDIRECT(ADDRESS(ROW(),COLUMN()))=TRUNC(INDIRECT(ADDRESS(ROW(),COLUMN())))</formula>
    </cfRule>
  </conditionalFormatting>
  <conditionalFormatting sqref="AW82:AY83">
    <cfRule type="expression" dxfId="302" priority="205">
      <formula>INDIRECT(ADDRESS(ROW(),COLUMN()))=TRUNC(INDIRECT(ADDRESS(ROW(),COLUMN())))</formula>
    </cfRule>
  </conditionalFormatting>
  <conditionalFormatting sqref="U86:AY86">
    <cfRule type="expression" dxfId="301" priority="204">
      <formula>OR(U$171=$B85,U$172=$B85)</formula>
    </cfRule>
  </conditionalFormatting>
  <conditionalFormatting sqref="AZ85:BC86">
    <cfRule type="expression" dxfId="300" priority="203">
      <formula>INDIRECT(ADDRESS(ROW(),COLUMN()))=TRUNC(INDIRECT(ADDRESS(ROW(),COLUMN())))</formula>
    </cfRule>
  </conditionalFormatting>
  <conditionalFormatting sqref="U85:AA86">
    <cfRule type="expression" dxfId="299" priority="202">
      <formula>INDIRECT(ADDRESS(ROW(),COLUMN()))=TRUNC(INDIRECT(ADDRESS(ROW(),COLUMN())))</formula>
    </cfRule>
  </conditionalFormatting>
  <conditionalFormatting sqref="AB85:AH86">
    <cfRule type="expression" dxfId="298" priority="201">
      <formula>INDIRECT(ADDRESS(ROW(),COLUMN()))=TRUNC(INDIRECT(ADDRESS(ROW(),COLUMN())))</formula>
    </cfRule>
  </conditionalFormatting>
  <conditionalFormatting sqref="AI85:AO86">
    <cfRule type="expression" dxfId="297" priority="200">
      <formula>INDIRECT(ADDRESS(ROW(),COLUMN()))=TRUNC(INDIRECT(ADDRESS(ROW(),COLUMN())))</formula>
    </cfRule>
  </conditionalFormatting>
  <conditionalFormatting sqref="AP85:AV86">
    <cfRule type="expression" dxfId="296" priority="199">
      <formula>INDIRECT(ADDRESS(ROW(),COLUMN()))=TRUNC(INDIRECT(ADDRESS(ROW(),COLUMN())))</formula>
    </cfRule>
  </conditionalFormatting>
  <conditionalFormatting sqref="AW85:AY86">
    <cfRule type="expression" dxfId="295" priority="198">
      <formula>INDIRECT(ADDRESS(ROW(),COLUMN()))=TRUNC(INDIRECT(ADDRESS(ROW(),COLUMN())))</formula>
    </cfRule>
  </conditionalFormatting>
  <conditionalFormatting sqref="U89:AY89">
    <cfRule type="expression" dxfId="294" priority="197">
      <formula>OR(U$171=$B88,U$172=$B88)</formula>
    </cfRule>
  </conditionalFormatting>
  <conditionalFormatting sqref="AZ88:BC89">
    <cfRule type="expression" dxfId="293" priority="196">
      <formula>INDIRECT(ADDRESS(ROW(),COLUMN()))=TRUNC(INDIRECT(ADDRESS(ROW(),COLUMN())))</formula>
    </cfRule>
  </conditionalFormatting>
  <conditionalFormatting sqref="U88:AA89">
    <cfRule type="expression" dxfId="292" priority="195">
      <formula>INDIRECT(ADDRESS(ROW(),COLUMN()))=TRUNC(INDIRECT(ADDRESS(ROW(),COLUMN())))</formula>
    </cfRule>
  </conditionalFormatting>
  <conditionalFormatting sqref="AB88:AH89">
    <cfRule type="expression" dxfId="291" priority="194">
      <formula>INDIRECT(ADDRESS(ROW(),COLUMN()))=TRUNC(INDIRECT(ADDRESS(ROW(),COLUMN())))</formula>
    </cfRule>
  </conditionalFormatting>
  <conditionalFormatting sqref="AI88:AO89">
    <cfRule type="expression" dxfId="290" priority="193">
      <formula>INDIRECT(ADDRESS(ROW(),COLUMN()))=TRUNC(INDIRECT(ADDRESS(ROW(),COLUMN())))</formula>
    </cfRule>
  </conditionalFormatting>
  <conditionalFormatting sqref="AP88:AV89">
    <cfRule type="expression" dxfId="289" priority="192">
      <formula>INDIRECT(ADDRESS(ROW(),COLUMN()))=TRUNC(INDIRECT(ADDRESS(ROW(),COLUMN())))</formula>
    </cfRule>
  </conditionalFormatting>
  <conditionalFormatting sqref="AW88:AY89">
    <cfRule type="expression" dxfId="288" priority="191">
      <formula>INDIRECT(ADDRESS(ROW(),COLUMN()))=TRUNC(INDIRECT(ADDRESS(ROW(),COLUMN())))</formula>
    </cfRule>
  </conditionalFormatting>
  <conditionalFormatting sqref="U92:AY92">
    <cfRule type="expression" dxfId="287" priority="190">
      <formula>OR(U$171=$B91,U$172=$B91)</formula>
    </cfRule>
  </conditionalFormatting>
  <conditionalFormatting sqref="AZ91:BC92">
    <cfRule type="expression" dxfId="286" priority="189">
      <formula>INDIRECT(ADDRESS(ROW(),COLUMN()))=TRUNC(INDIRECT(ADDRESS(ROW(),COLUMN())))</formula>
    </cfRule>
  </conditionalFormatting>
  <conditionalFormatting sqref="U91:AA92">
    <cfRule type="expression" dxfId="285" priority="188">
      <formula>INDIRECT(ADDRESS(ROW(),COLUMN()))=TRUNC(INDIRECT(ADDRESS(ROW(),COLUMN())))</formula>
    </cfRule>
  </conditionalFormatting>
  <conditionalFormatting sqref="AB91:AH92">
    <cfRule type="expression" dxfId="284" priority="187">
      <formula>INDIRECT(ADDRESS(ROW(),COLUMN()))=TRUNC(INDIRECT(ADDRESS(ROW(),COLUMN())))</formula>
    </cfRule>
  </conditionalFormatting>
  <conditionalFormatting sqref="AI91:AO92">
    <cfRule type="expression" dxfId="283" priority="186">
      <formula>INDIRECT(ADDRESS(ROW(),COLUMN()))=TRUNC(INDIRECT(ADDRESS(ROW(),COLUMN())))</formula>
    </cfRule>
  </conditionalFormatting>
  <conditionalFormatting sqref="AP91:AV92">
    <cfRule type="expression" dxfId="282" priority="185">
      <formula>INDIRECT(ADDRESS(ROW(),COLUMN()))=TRUNC(INDIRECT(ADDRESS(ROW(),COLUMN())))</formula>
    </cfRule>
  </conditionalFormatting>
  <conditionalFormatting sqref="AW91:AY92">
    <cfRule type="expression" dxfId="281" priority="184">
      <formula>INDIRECT(ADDRESS(ROW(),COLUMN()))=TRUNC(INDIRECT(ADDRESS(ROW(),COLUMN())))</formula>
    </cfRule>
  </conditionalFormatting>
  <conditionalFormatting sqref="U95:AY95">
    <cfRule type="expression" dxfId="280" priority="183">
      <formula>OR(U$171=$B94,U$172=$B94)</formula>
    </cfRule>
  </conditionalFormatting>
  <conditionalFormatting sqref="AZ94:BC95">
    <cfRule type="expression" dxfId="279" priority="182">
      <formula>INDIRECT(ADDRESS(ROW(),COLUMN()))=TRUNC(INDIRECT(ADDRESS(ROW(),COLUMN())))</formula>
    </cfRule>
  </conditionalFormatting>
  <conditionalFormatting sqref="U94:AA95">
    <cfRule type="expression" dxfId="278" priority="181">
      <formula>INDIRECT(ADDRESS(ROW(),COLUMN()))=TRUNC(INDIRECT(ADDRESS(ROW(),COLUMN())))</formula>
    </cfRule>
  </conditionalFormatting>
  <conditionalFormatting sqref="AB94:AH95">
    <cfRule type="expression" dxfId="277" priority="180">
      <formula>INDIRECT(ADDRESS(ROW(),COLUMN()))=TRUNC(INDIRECT(ADDRESS(ROW(),COLUMN())))</formula>
    </cfRule>
  </conditionalFormatting>
  <conditionalFormatting sqref="AI94:AO95">
    <cfRule type="expression" dxfId="276" priority="179">
      <formula>INDIRECT(ADDRESS(ROW(),COLUMN()))=TRUNC(INDIRECT(ADDRESS(ROW(),COLUMN())))</formula>
    </cfRule>
  </conditionalFormatting>
  <conditionalFormatting sqref="AP94:AV95">
    <cfRule type="expression" dxfId="275" priority="178">
      <formula>INDIRECT(ADDRESS(ROW(),COLUMN()))=TRUNC(INDIRECT(ADDRESS(ROW(),COLUMN())))</formula>
    </cfRule>
  </conditionalFormatting>
  <conditionalFormatting sqref="AW94:AY95">
    <cfRule type="expression" dxfId="274" priority="177">
      <formula>INDIRECT(ADDRESS(ROW(),COLUMN()))=TRUNC(INDIRECT(ADDRESS(ROW(),COLUMN())))</formula>
    </cfRule>
  </conditionalFormatting>
  <conditionalFormatting sqref="U98:AY98">
    <cfRule type="expression" dxfId="273" priority="176">
      <formula>OR(U$171=$B97,U$172=$B97)</formula>
    </cfRule>
  </conditionalFormatting>
  <conditionalFormatting sqref="AZ97:BC98">
    <cfRule type="expression" dxfId="272" priority="175">
      <formula>INDIRECT(ADDRESS(ROW(),COLUMN()))=TRUNC(INDIRECT(ADDRESS(ROW(),COLUMN())))</formula>
    </cfRule>
  </conditionalFormatting>
  <conditionalFormatting sqref="U97:AA98">
    <cfRule type="expression" dxfId="271" priority="174">
      <formula>INDIRECT(ADDRESS(ROW(),COLUMN()))=TRUNC(INDIRECT(ADDRESS(ROW(),COLUMN())))</formula>
    </cfRule>
  </conditionalFormatting>
  <conditionalFormatting sqref="AB97:AH98">
    <cfRule type="expression" dxfId="270" priority="173">
      <formula>INDIRECT(ADDRESS(ROW(),COLUMN()))=TRUNC(INDIRECT(ADDRESS(ROW(),COLUMN())))</formula>
    </cfRule>
  </conditionalFormatting>
  <conditionalFormatting sqref="AI97:AO98">
    <cfRule type="expression" dxfId="269" priority="172">
      <formula>INDIRECT(ADDRESS(ROW(),COLUMN()))=TRUNC(INDIRECT(ADDRESS(ROW(),COLUMN())))</formula>
    </cfRule>
  </conditionalFormatting>
  <conditionalFormatting sqref="AP97:AV98">
    <cfRule type="expression" dxfId="268" priority="171">
      <formula>INDIRECT(ADDRESS(ROW(),COLUMN()))=TRUNC(INDIRECT(ADDRESS(ROW(),COLUMN())))</formula>
    </cfRule>
  </conditionalFormatting>
  <conditionalFormatting sqref="AW97:AY98">
    <cfRule type="expression" dxfId="267" priority="170">
      <formula>INDIRECT(ADDRESS(ROW(),COLUMN()))=TRUNC(INDIRECT(ADDRESS(ROW(),COLUMN())))</formula>
    </cfRule>
  </conditionalFormatting>
  <conditionalFormatting sqref="U101:AY101">
    <cfRule type="expression" dxfId="266" priority="169">
      <formula>OR(U$171=$B100,U$172=$B100)</formula>
    </cfRule>
  </conditionalFormatting>
  <conditionalFormatting sqref="AZ100:BC101">
    <cfRule type="expression" dxfId="265" priority="168">
      <formula>INDIRECT(ADDRESS(ROW(),COLUMN()))=TRUNC(INDIRECT(ADDRESS(ROW(),COLUMN())))</formula>
    </cfRule>
  </conditionalFormatting>
  <conditionalFormatting sqref="U100:AA101">
    <cfRule type="expression" dxfId="264" priority="167">
      <formula>INDIRECT(ADDRESS(ROW(),COLUMN()))=TRUNC(INDIRECT(ADDRESS(ROW(),COLUMN())))</formula>
    </cfRule>
  </conditionalFormatting>
  <conditionalFormatting sqref="AB100:AH101">
    <cfRule type="expression" dxfId="263" priority="166">
      <formula>INDIRECT(ADDRESS(ROW(),COLUMN()))=TRUNC(INDIRECT(ADDRESS(ROW(),COLUMN())))</formula>
    </cfRule>
  </conditionalFormatting>
  <conditionalFormatting sqref="AI100:AO101">
    <cfRule type="expression" dxfId="262" priority="165">
      <formula>INDIRECT(ADDRESS(ROW(),COLUMN()))=TRUNC(INDIRECT(ADDRESS(ROW(),COLUMN())))</formula>
    </cfRule>
  </conditionalFormatting>
  <conditionalFormatting sqref="AP100:AV101">
    <cfRule type="expression" dxfId="261" priority="164">
      <formula>INDIRECT(ADDRESS(ROW(),COLUMN()))=TRUNC(INDIRECT(ADDRESS(ROW(),COLUMN())))</formula>
    </cfRule>
  </conditionalFormatting>
  <conditionalFormatting sqref="AW100:AY101">
    <cfRule type="expression" dxfId="260" priority="163">
      <formula>INDIRECT(ADDRESS(ROW(),COLUMN()))=TRUNC(INDIRECT(ADDRESS(ROW(),COLUMN())))</formula>
    </cfRule>
  </conditionalFormatting>
  <conditionalFormatting sqref="U104:AY104">
    <cfRule type="expression" dxfId="259" priority="162">
      <formula>OR(U$171=$B103,U$172=$B103)</formula>
    </cfRule>
  </conditionalFormatting>
  <conditionalFormatting sqref="AZ103:BC104">
    <cfRule type="expression" dxfId="258" priority="161">
      <formula>INDIRECT(ADDRESS(ROW(),COLUMN()))=TRUNC(INDIRECT(ADDRESS(ROW(),COLUMN())))</formula>
    </cfRule>
  </conditionalFormatting>
  <conditionalFormatting sqref="U103:AA104">
    <cfRule type="expression" dxfId="257" priority="160">
      <formula>INDIRECT(ADDRESS(ROW(),COLUMN()))=TRUNC(INDIRECT(ADDRESS(ROW(),COLUMN())))</formula>
    </cfRule>
  </conditionalFormatting>
  <conditionalFormatting sqref="AB103:AH104">
    <cfRule type="expression" dxfId="256" priority="159">
      <formula>INDIRECT(ADDRESS(ROW(),COLUMN()))=TRUNC(INDIRECT(ADDRESS(ROW(),COLUMN())))</formula>
    </cfRule>
  </conditionalFormatting>
  <conditionalFormatting sqref="AI103:AO104">
    <cfRule type="expression" dxfId="255" priority="158">
      <formula>INDIRECT(ADDRESS(ROW(),COLUMN()))=TRUNC(INDIRECT(ADDRESS(ROW(),COLUMN())))</formula>
    </cfRule>
  </conditionalFormatting>
  <conditionalFormatting sqref="AP103:AV104">
    <cfRule type="expression" dxfId="254" priority="157">
      <formula>INDIRECT(ADDRESS(ROW(),COLUMN()))=TRUNC(INDIRECT(ADDRESS(ROW(),COLUMN())))</formula>
    </cfRule>
  </conditionalFormatting>
  <conditionalFormatting sqref="AW103:AY104">
    <cfRule type="expression" dxfId="253" priority="156">
      <formula>INDIRECT(ADDRESS(ROW(),COLUMN()))=TRUNC(INDIRECT(ADDRESS(ROW(),COLUMN())))</formula>
    </cfRule>
  </conditionalFormatting>
  <conditionalFormatting sqref="U107:AY107">
    <cfRule type="expression" dxfId="252" priority="155">
      <formula>OR(U$171=$B106,U$172=$B106)</formula>
    </cfRule>
  </conditionalFormatting>
  <conditionalFormatting sqref="AZ106:BC107">
    <cfRule type="expression" dxfId="251" priority="154">
      <formula>INDIRECT(ADDRESS(ROW(),COLUMN()))=TRUNC(INDIRECT(ADDRESS(ROW(),COLUMN())))</formula>
    </cfRule>
  </conditionalFormatting>
  <conditionalFormatting sqref="U106:AA107">
    <cfRule type="expression" dxfId="250" priority="153">
      <formula>INDIRECT(ADDRESS(ROW(),COLUMN()))=TRUNC(INDIRECT(ADDRESS(ROW(),COLUMN())))</formula>
    </cfRule>
  </conditionalFormatting>
  <conditionalFormatting sqref="AB106:AH107">
    <cfRule type="expression" dxfId="249" priority="152">
      <formula>INDIRECT(ADDRESS(ROW(),COLUMN()))=TRUNC(INDIRECT(ADDRESS(ROW(),COLUMN())))</formula>
    </cfRule>
  </conditionalFormatting>
  <conditionalFormatting sqref="AI106:AO107">
    <cfRule type="expression" dxfId="248" priority="151">
      <formula>INDIRECT(ADDRESS(ROW(),COLUMN()))=TRUNC(INDIRECT(ADDRESS(ROW(),COLUMN())))</formula>
    </cfRule>
  </conditionalFormatting>
  <conditionalFormatting sqref="AP106:AV107">
    <cfRule type="expression" dxfId="247" priority="150">
      <formula>INDIRECT(ADDRESS(ROW(),COLUMN()))=TRUNC(INDIRECT(ADDRESS(ROW(),COLUMN())))</formula>
    </cfRule>
  </conditionalFormatting>
  <conditionalFormatting sqref="AW106:AY107">
    <cfRule type="expression" dxfId="246" priority="149">
      <formula>INDIRECT(ADDRESS(ROW(),COLUMN()))=TRUNC(INDIRECT(ADDRESS(ROW(),COLUMN())))</formula>
    </cfRule>
  </conditionalFormatting>
  <conditionalFormatting sqref="U110:AY110">
    <cfRule type="expression" dxfId="245" priority="148">
      <formula>OR(U$171=$B109,U$172=$B109)</formula>
    </cfRule>
  </conditionalFormatting>
  <conditionalFormatting sqref="AZ109:BC110">
    <cfRule type="expression" dxfId="244" priority="147">
      <formula>INDIRECT(ADDRESS(ROW(),COLUMN()))=TRUNC(INDIRECT(ADDRESS(ROW(),COLUMN())))</formula>
    </cfRule>
  </conditionalFormatting>
  <conditionalFormatting sqref="U109:AA110">
    <cfRule type="expression" dxfId="243" priority="146">
      <formula>INDIRECT(ADDRESS(ROW(),COLUMN()))=TRUNC(INDIRECT(ADDRESS(ROW(),COLUMN())))</formula>
    </cfRule>
  </conditionalFormatting>
  <conditionalFormatting sqref="AB109:AH110">
    <cfRule type="expression" dxfId="242" priority="145">
      <formula>INDIRECT(ADDRESS(ROW(),COLUMN()))=TRUNC(INDIRECT(ADDRESS(ROW(),COLUMN())))</formula>
    </cfRule>
  </conditionalFormatting>
  <conditionalFormatting sqref="AI109:AO110">
    <cfRule type="expression" dxfId="241" priority="144">
      <formula>INDIRECT(ADDRESS(ROW(),COLUMN()))=TRUNC(INDIRECT(ADDRESS(ROW(),COLUMN())))</formula>
    </cfRule>
  </conditionalFormatting>
  <conditionalFormatting sqref="AP109:AV110">
    <cfRule type="expression" dxfId="240" priority="143">
      <formula>INDIRECT(ADDRESS(ROW(),COLUMN()))=TRUNC(INDIRECT(ADDRESS(ROW(),COLUMN())))</formula>
    </cfRule>
  </conditionalFormatting>
  <conditionalFormatting sqref="AW109:AY110">
    <cfRule type="expression" dxfId="239" priority="142">
      <formula>INDIRECT(ADDRESS(ROW(),COLUMN()))=TRUNC(INDIRECT(ADDRESS(ROW(),COLUMN())))</formula>
    </cfRule>
  </conditionalFormatting>
  <conditionalFormatting sqref="U113:AY113">
    <cfRule type="expression" dxfId="238" priority="141">
      <formula>OR(U$171=$B112,U$172=$B112)</formula>
    </cfRule>
  </conditionalFormatting>
  <conditionalFormatting sqref="AZ112:BC113">
    <cfRule type="expression" dxfId="237" priority="140">
      <formula>INDIRECT(ADDRESS(ROW(),COLUMN()))=TRUNC(INDIRECT(ADDRESS(ROW(),COLUMN())))</formula>
    </cfRule>
  </conditionalFormatting>
  <conditionalFormatting sqref="U112:AA113">
    <cfRule type="expression" dxfId="236" priority="139">
      <formula>INDIRECT(ADDRESS(ROW(),COLUMN()))=TRUNC(INDIRECT(ADDRESS(ROW(),COLUMN())))</formula>
    </cfRule>
  </conditionalFormatting>
  <conditionalFormatting sqref="AB112:AH113">
    <cfRule type="expression" dxfId="235" priority="138">
      <formula>INDIRECT(ADDRESS(ROW(),COLUMN()))=TRUNC(INDIRECT(ADDRESS(ROW(),COLUMN())))</formula>
    </cfRule>
  </conditionalFormatting>
  <conditionalFormatting sqref="AI112:AO113">
    <cfRule type="expression" dxfId="234" priority="137">
      <formula>INDIRECT(ADDRESS(ROW(),COLUMN()))=TRUNC(INDIRECT(ADDRESS(ROW(),COLUMN())))</formula>
    </cfRule>
  </conditionalFormatting>
  <conditionalFormatting sqref="AP112:AV113">
    <cfRule type="expression" dxfId="233" priority="136">
      <formula>INDIRECT(ADDRESS(ROW(),COLUMN()))=TRUNC(INDIRECT(ADDRESS(ROW(),COLUMN())))</formula>
    </cfRule>
  </conditionalFormatting>
  <conditionalFormatting sqref="AW112:AY113">
    <cfRule type="expression" dxfId="232" priority="135">
      <formula>INDIRECT(ADDRESS(ROW(),COLUMN()))=TRUNC(INDIRECT(ADDRESS(ROW(),COLUMN())))</formula>
    </cfRule>
  </conditionalFormatting>
  <conditionalFormatting sqref="U116:AY116">
    <cfRule type="expression" dxfId="231" priority="134">
      <formula>OR(U$171=$B115,U$172=$B115)</formula>
    </cfRule>
  </conditionalFormatting>
  <conditionalFormatting sqref="AZ115:BC116">
    <cfRule type="expression" dxfId="230" priority="133">
      <formula>INDIRECT(ADDRESS(ROW(),COLUMN()))=TRUNC(INDIRECT(ADDRESS(ROW(),COLUMN())))</formula>
    </cfRule>
  </conditionalFormatting>
  <conditionalFormatting sqref="U115:AA116">
    <cfRule type="expression" dxfId="229" priority="132">
      <formula>INDIRECT(ADDRESS(ROW(),COLUMN()))=TRUNC(INDIRECT(ADDRESS(ROW(),COLUMN())))</formula>
    </cfRule>
  </conditionalFormatting>
  <conditionalFormatting sqref="AB115:AH116">
    <cfRule type="expression" dxfId="228" priority="131">
      <formula>INDIRECT(ADDRESS(ROW(),COLUMN()))=TRUNC(INDIRECT(ADDRESS(ROW(),COLUMN())))</formula>
    </cfRule>
  </conditionalFormatting>
  <conditionalFormatting sqref="AI115:AO116">
    <cfRule type="expression" dxfId="227" priority="130">
      <formula>INDIRECT(ADDRESS(ROW(),COLUMN()))=TRUNC(INDIRECT(ADDRESS(ROW(),COLUMN())))</formula>
    </cfRule>
  </conditionalFormatting>
  <conditionalFormatting sqref="AP115:AV116">
    <cfRule type="expression" dxfId="226" priority="129">
      <formula>INDIRECT(ADDRESS(ROW(),COLUMN()))=TRUNC(INDIRECT(ADDRESS(ROW(),COLUMN())))</formula>
    </cfRule>
  </conditionalFormatting>
  <conditionalFormatting sqref="AW115:AY116">
    <cfRule type="expression" dxfId="225" priority="128">
      <formula>INDIRECT(ADDRESS(ROW(),COLUMN()))=TRUNC(INDIRECT(ADDRESS(ROW(),COLUMN())))</formula>
    </cfRule>
  </conditionalFormatting>
  <conditionalFormatting sqref="U119:AY119">
    <cfRule type="expression" dxfId="224" priority="127">
      <formula>OR(U$171=$B118,U$172=$B118)</formula>
    </cfRule>
  </conditionalFormatting>
  <conditionalFormatting sqref="AZ118:BC119">
    <cfRule type="expression" dxfId="223" priority="126">
      <formula>INDIRECT(ADDRESS(ROW(),COLUMN()))=TRUNC(INDIRECT(ADDRESS(ROW(),COLUMN())))</formula>
    </cfRule>
  </conditionalFormatting>
  <conditionalFormatting sqref="U118:AA119">
    <cfRule type="expression" dxfId="222" priority="125">
      <formula>INDIRECT(ADDRESS(ROW(),COLUMN()))=TRUNC(INDIRECT(ADDRESS(ROW(),COLUMN())))</formula>
    </cfRule>
  </conditionalFormatting>
  <conditionalFormatting sqref="AB118:AH119">
    <cfRule type="expression" dxfId="221" priority="124">
      <formula>INDIRECT(ADDRESS(ROW(),COLUMN()))=TRUNC(INDIRECT(ADDRESS(ROW(),COLUMN())))</formula>
    </cfRule>
  </conditionalFormatting>
  <conditionalFormatting sqref="AI118:AO119">
    <cfRule type="expression" dxfId="220" priority="123">
      <formula>INDIRECT(ADDRESS(ROW(),COLUMN()))=TRUNC(INDIRECT(ADDRESS(ROW(),COLUMN())))</formula>
    </cfRule>
  </conditionalFormatting>
  <conditionalFormatting sqref="AP118:AV119">
    <cfRule type="expression" dxfId="219" priority="122">
      <formula>INDIRECT(ADDRESS(ROW(),COLUMN()))=TRUNC(INDIRECT(ADDRESS(ROW(),COLUMN())))</formula>
    </cfRule>
  </conditionalFormatting>
  <conditionalFormatting sqref="AW118:AY119">
    <cfRule type="expression" dxfId="218" priority="121">
      <formula>INDIRECT(ADDRESS(ROW(),COLUMN()))=TRUNC(INDIRECT(ADDRESS(ROW(),COLUMN())))</formula>
    </cfRule>
  </conditionalFormatting>
  <conditionalFormatting sqref="U122:AY122">
    <cfRule type="expression" dxfId="217" priority="120">
      <formula>OR(U$171=$B121,U$172=$B121)</formula>
    </cfRule>
  </conditionalFormatting>
  <conditionalFormatting sqref="AZ121:BC122">
    <cfRule type="expression" dxfId="216" priority="119">
      <formula>INDIRECT(ADDRESS(ROW(),COLUMN()))=TRUNC(INDIRECT(ADDRESS(ROW(),COLUMN())))</formula>
    </cfRule>
  </conditionalFormatting>
  <conditionalFormatting sqref="U121:AA122">
    <cfRule type="expression" dxfId="215" priority="118">
      <formula>INDIRECT(ADDRESS(ROW(),COLUMN()))=TRUNC(INDIRECT(ADDRESS(ROW(),COLUMN())))</formula>
    </cfRule>
  </conditionalFormatting>
  <conditionalFormatting sqref="AB121:AH122">
    <cfRule type="expression" dxfId="214" priority="117">
      <formula>INDIRECT(ADDRESS(ROW(),COLUMN()))=TRUNC(INDIRECT(ADDRESS(ROW(),COLUMN())))</formula>
    </cfRule>
  </conditionalFormatting>
  <conditionalFormatting sqref="AI121:AO122">
    <cfRule type="expression" dxfId="213" priority="116">
      <formula>INDIRECT(ADDRESS(ROW(),COLUMN()))=TRUNC(INDIRECT(ADDRESS(ROW(),COLUMN())))</formula>
    </cfRule>
  </conditionalFormatting>
  <conditionalFormatting sqref="AP121:AV122">
    <cfRule type="expression" dxfId="212" priority="115">
      <formula>INDIRECT(ADDRESS(ROW(),COLUMN()))=TRUNC(INDIRECT(ADDRESS(ROW(),COLUMN())))</formula>
    </cfRule>
  </conditionalFormatting>
  <conditionalFormatting sqref="AW121:AY122">
    <cfRule type="expression" dxfId="211" priority="114">
      <formula>INDIRECT(ADDRESS(ROW(),COLUMN()))=TRUNC(INDIRECT(ADDRESS(ROW(),COLUMN())))</formula>
    </cfRule>
  </conditionalFormatting>
  <conditionalFormatting sqref="U125:AY125">
    <cfRule type="expression" dxfId="210" priority="113">
      <formula>OR(U$171=$B124,U$172=$B124)</formula>
    </cfRule>
  </conditionalFormatting>
  <conditionalFormatting sqref="AZ124:BC125">
    <cfRule type="expression" dxfId="209" priority="112">
      <formula>INDIRECT(ADDRESS(ROW(),COLUMN()))=TRUNC(INDIRECT(ADDRESS(ROW(),COLUMN())))</formula>
    </cfRule>
  </conditionalFormatting>
  <conditionalFormatting sqref="U124:AA125">
    <cfRule type="expression" dxfId="208" priority="111">
      <formula>INDIRECT(ADDRESS(ROW(),COLUMN()))=TRUNC(INDIRECT(ADDRESS(ROW(),COLUMN())))</formula>
    </cfRule>
  </conditionalFormatting>
  <conditionalFormatting sqref="AB124:AH125">
    <cfRule type="expression" dxfId="207" priority="110">
      <formula>INDIRECT(ADDRESS(ROW(),COLUMN()))=TRUNC(INDIRECT(ADDRESS(ROW(),COLUMN())))</formula>
    </cfRule>
  </conditionalFormatting>
  <conditionalFormatting sqref="AI124:AO125">
    <cfRule type="expression" dxfId="206" priority="109">
      <formula>INDIRECT(ADDRESS(ROW(),COLUMN()))=TRUNC(INDIRECT(ADDRESS(ROW(),COLUMN())))</formula>
    </cfRule>
  </conditionalFormatting>
  <conditionalFormatting sqref="AP124:AV125">
    <cfRule type="expression" dxfId="205" priority="108">
      <formula>INDIRECT(ADDRESS(ROW(),COLUMN()))=TRUNC(INDIRECT(ADDRESS(ROW(),COLUMN())))</formula>
    </cfRule>
  </conditionalFormatting>
  <conditionalFormatting sqref="AW124:AY125">
    <cfRule type="expression" dxfId="204" priority="107">
      <formula>INDIRECT(ADDRESS(ROW(),COLUMN()))=TRUNC(INDIRECT(ADDRESS(ROW(),COLUMN())))</formula>
    </cfRule>
  </conditionalFormatting>
  <conditionalFormatting sqref="U128:AY128">
    <cfRule type="expression" dxfId="203" priority="106">
      <formula>OR(U$171=$B127,U$172=$B127)</formula>
    </cfRule>
  </conditionalFormatting>
  <conditionalFormatting sqref="AZ127:BC128">
    <cfRule type="expression" dxfId="202" priority="105">
      <formula>INDIRECT(ADDRESS(ROW(),COLUMN()))=TRUNC(INDIRECT(ADDRESS(ROW(),COLUMN())))</formula>
    </cfRule>
  </conditionalFormatting>
  <conditionalFormatting sqref="U127:AA128">
    <cfRule type="expression" dxfId="201" priority="104">
      <formula>INDIRECT(ADDRESS(ROW(),COLUMN()))=TRUNC(INDIRECT(ADDRESS(ROW(),COLUMN())))</formula>
    </cfRule>
  </conditionalFormatting>
  <conditionalFormatting sqref="AB127:AH128">
    <cfRule type="expression" dxfId="200" priority="103">
      <formula>INDIRECT(ADDRESS(ROW(),COLUMN()))=TRUNC(INDIRECT(ADDRESS(ROW(),COLUMN())))</formula>
    </cfRule>
  </conditionalFormatting>
  <conditionalFormatting sqref="AI127:AO128">
    <cfRule type="expression" dxfId="199" priority="102">
      <formula>INDIRECT(ADDRESS(ROW(),COLUMN()))=TRUNC(INDIRECT(ADDRESS(ROW(),COLUMN())))</formula>
    </cfRule>
  </conditionalFormatting>
  <conditionalFormatting sqref="AP127:AV128">
    <cfRule type="expression" dxfId="198" priority="101">
      <formula>INDIRECT(ADDRESS(ROW(),COLUMN()))=TRUNC(INDIRECT(ADDRESS(ROW(),COLUMN())))</formula>
    </cfRule>
  </conditionalFormatting>
  <conditionalFormatting sqref="AW127:AY128">
    <cfRule type="expression" dxfId="197" priority="100">
      <formula>INDIRECT(ADDRESS(ROW(),COLUMN()))=TRUNC(INDIRECT(ADDRESS(ROW(),COLUMN())))</formula>
    </cfRule>
  </conditionalFormatting>
  <conditionalFormatting sqref="U131:AY131">
    <cfRule type="expression" dxfId="196" priority="99">
      <formula>OR(U$171=$B130,U$172=$B130)</formula>
    </cfRule>
  </conditionalFormatting>
  <conditionalFormatting sqref="AZ130:BC131">
    <cfRule type="expression" dxfId="195" priority="98">
      <formula>INDIRECT(ADDRESS(ROW(),COLUMN()))=TRUNC(INDIRECT(ADDRESS(ROW(),COLUMN())))</formula>
    </cfRule>
  </conditionalFormatting>
  <conditionalFormatting sqref="U130:AA131">
    <cfRule type="expression" dxfId="194" priority="97">
      <formula>INDIRECT(ADDRESS(ROW(),COLUMN()))=TRUNC(INDIRECT(ADDRESS(ROW(),COLUMN())))</formula>
    </cfRule>
  </conditionalFormatting>
  <conditionalFormatting sqref="AB130:AH131">
    <cfRule type="expression" dxfId="193" priority="96">
      <formula>INDIRECT(ADDRESS(ROW(),COLUMN()))=TRUNC(INDIRECT(ADDRESS(ROW(),COLUMN())))</formula>
    </cfRule>
  </conditionalFormatting>
  <conditionalFormatting sqref="AI130:AO131">
    <cfRule type="expression" dxfId="192" priority="95">
      <formula>INDIRECT(ADDRESS(ROW(),COLUMN()))=TRUNC(INDIRECT(ADDRESS(ROW(),COLUMN())))</formula>
    </cfRule>
  </conditionalFormatting>
  <conditionalFormatting sqref="AP130:AV131">
    <cfRule type="expression" dxfId="191" priority="94">
      <formula>INDIRECT(ADDRESS(ROW(),COLUMN()))=TRUNC(INDIRECT(ADDRESS(ROW(),COLUMN())))</formula>
    </cfRule>
  </conditionalFormatting>
  <conditionalFormatting sqref="AW130:AY131">
    <cfRule type="expression" dxfId="190" priority="93">
      <formula>INDIRECT(ADDRESS(ROW(),COLUMN()))=TRUNC(INDIRECT(ADDRESS(ROW(),COLUMN())))</formula>
    </cfRule>
  </conditionalFormatting>
  <conditionalFormatting sqref="U134:AY134">
    <cfRule type="expression" dxfId="189" priority="92">
      <formula>OR(U$171=$B133,U$172=$B133)</formula>
    </cfRule>
  </conditionalFormatting>
  <conditionalFormatting sqref="AZ133:BC134">
    <cfRule type="expression" dxfId="188" priority="91">
      <formula>INDIRECT(ADDRESS(ROW(),COLUMN()))=TRUNC(INDIRECT(ADDRESS(ROW(),COLUMN())))</formula>
    </cfRule>
  </conditionalFormatting>
  <conditionalFormatting sqref="U133:AA134">
    <cfRule type="expression" dxfId="187" priority="90">
      <formula>INDIRECT(ADDRESS(ROW(),COLUMN()))=TRUNC(INDIRECT(ADDRESS(ROW(),COLUMN())))</formula>
    </cfRule>
  </conditionalFormatting>
  <conditionalFormatting sqref="AB133:AH134">
    <cfRule type="expression" dxfId="186" priority="89">
      <formula>INDIRECT(ADDRESS(ROW(),COLUMN()))=TRUNC(INDIRECT(ADDRESS(ROW(),COLUMN())))</formula>
    </cfRule>
  </conditionalFormatting>
  <conditionalFormatting sqref="AI133:AO134">
    <cfRule type="expression" dxfId="185" priority="88">
      <formula>INDIRECT(ADDRESS(ROW(),COLUMN()))=TRUNC(INDIRECT(ADDRESS(ROW(),COLUMN())))</formula>
    </cfRule>
  </conditionalFormatting>
  <conditionalFormatting sqref="AP133:AV134">
    <cfRule type="expression" dxfId="184" priority="87">
      <formula>INDIRECT(ADDRESS(ROW(),COLUMN()))=TRUNC(INDIRECT(ADDRESS(ROW(),COLUMN())))</formula>
    </cfRule>
  </conditionalFormatting>
  <conditionalFormatting sqref="AW133:AY134">
    <cfRule type="expression" dxfId="183" priority="86">
      <formula>INDIRECT(ADDRESS(ROW(),COLUMN()))=TRUNC(INDIRECT(ADDRESS(ROW(),COLUMN())))</formula>
    </cfRule>
  </conditionalFormatting>
  <conditionalFormatting sqref="U137:AY137">
    <cfRule type="expression" dxfId="182" priority="85">
      <formula>OR(U$171=$B136,U$172=$B136)</formula>
    </cfRule>
  </conditionalFormatting>
  <conditionalFormatting sqref="AZ136:BC137">
    <cfRule type="expression" dxfId="181" priority="84">
      <formula>INDIRECT(ADDRESS(ROW(),COLUMN()))=TRUNC(INDIRECT(ADDRESS(ROW(),COLUMN())))</formula>
    </cfRule>
  </conditionalFormatting>
  <conditionalFormatting sqref="U136:AA137">
    <cfRule type="expression" dxfId="180" priority="83">
      <formula>INDIRECT(ADDRESS(ROW(),COLUMN()))=TRUNC(INDIRECT(ADDRESS(ROW(),COLUMN())))</formula>
    </cfRule>
  </conditionalFormatting>
  <conditionalFormatting sqref="AB136:AH137">
    <cfRule type="expression" dxfId="179" priority="82">
      <formula>INDIRECT(ADDRESS(ROW(),COLUMN()))=TRUNC(INDIRECT(ADDRESS(ROW(),COLUMN())))</formula>
    </cfRule>
  </conditionalFormatting>
  <conditionalFormatting sqref="AI136:AO137">
    <cfRule type="expression" dxfId="178" priority="81">
      <formula>INDIRECT(ADDRESS(ROW(),COLUMN()))=TRUNC(INDIRECT(ADDRESS(ROW(),COLUMN())))</formula>
    </cfRule>
  </conditionalFormatting>
  <conditionalFormatting sqref="AP136:AV137">
    <cfRule type="expression" dxfId="177" priority="80">
      <formula>INDIRECT(ADDRESS(ROW(),COLUMN()))=TRUNC(INDIRECT(ADDRESS(ROW(),COLUMN())))</formula>
    </cfRule>
  </conditionalFormatting>
  <conditionalFormatting sqref="AW136:AY137">
    <cfRule type="expression" dxfId="176" priority="79">
      <formula>INDIRECT(ADDRESS(ROW(),COLUMN()))=TRUNC(INDIRECT(ADDRESS(ROW(),COLUMN())))</formula>
    </cfRule>
  </conditionalFormatting>
  <conditionalFormatting sqref="U140:AY140">
    <cfRule type="expression" dxfId="175" priority="78">
      <formula>OR(U$171=$B139,U$172=$B139)</formula>
    </cfRule>
  </conditionalFormatting>
  <conditionalFormatting sqref="AZ139:BC140">
    <cfRule type="expression" dxfId="174" priority="77">
      <formula>INDIRECT(ADDRESS(ROW(),COLUMN()))=TRUNC(INDIRECT(ADDRESS(ROW(),COLUMN())))</formula>
    </cfRule>
  </conditionalFormatting>
  <conditionalFormatting sqref="U139:AA140">
    <cfRule type="expression" dxfId="173" priority="76">
      <formula>INDIRECT(ADDRESS(ROW(),COLUMN()))=TRUNC(INDIRECT(ADDRESS(ROW(),COLUMN())))</formula>
    </cfRule>
  </conditionalFormatting>
  <conditionalFormatting sqref="AB139:AH140">
    <cfRule type="expression" dxfId="172" priority="75">
      <formula>INDIRECT(ADDRESS(ROW(),COLUMN()))=TRUNC(INDIRECT(ADDRESS(ROW(),COLUMN())))</formula>
    </cfRule>
  </conditionalFormatting>
  <conditionalFormatting sqref="AI139:AO140">
    <cfRule type="expression" dxfId="171" priority="74">
      <formula>INDIRECT(ADDRESS(ROW(),COLUMN()))=TRUNC(INDIRECT(ADDRESS(ROW(),COLUMN())))</formula>
    </cfRule>
  </conditionalFormatting>
  <conditionalFormatting sqref="AP139:AV140">
    <cfRule type="expression" dxfId="170" priority="73">
      <formula>INDIRECT(ADDRESS(ROW(),COLUMN()))=TRUNC(INDIRECT(ADDRESS(ROW(),COLUMN())))</formula>
    </cfRule>
  </conditionalFormatting>
  <conditionalFormatting sqref="AW139:AY140">
    <cfRule type="expression" dxfId="169" priority="72">
      <formula>INDIRECT(ADDRESS(ROW(),COLUMN()))=TRUNC(INDIRECT(ADDRESS(ROW(),COLUMN())))</formula>
    </cfRule>
  </conditionalFormatting>
  <conditionalFormatting sqref="U143:AY143">
    <cfRule type="expression" dxfId="168" priority="71">
      <formula>OR(U$171=$B142,U$172=$B142)</formula>
    </cfRule>
  </conditionalFormatting>
  <conditionalFormatting sqref="AZ142:BC143">
    <cfRule type="expression" dxfId="167" priority="70">
      <formula>INDIRECT(ADDRESS(ROW(),COLUMN()))=TRUNC(INDIRECT(ADDRESS(ROW(),COLUMN())))</formula>
    </cfRule>
  </conditionalFormatting>
  <conditionalFormatting sqref="U142:AA143">
    <cfRule type="expression" dxfId="166" priority="69">
      <formula>INDIRECT(ADDRESS(ROW(),COLUMN()))=TRUNC(INDIRECT(ADDRESS(ROW(),COLUMN())))</formula>
    </cfRule>
  </conditionalFormatting>
  <conditionalFormatting sqref="AB142:AH143">
    <cfRule type="expression" dxfId="165" priority="68">
      <formula>INDIRECT(ADDRESS(ROW(),COLUMN()))=TRUNC(INDIRECT(ADDRESS(ROW(),COLUMN())))</formula>
    </cfRule>
  </conditionalFormatting>
  <conditionalFormatting sqref="AI142:AO143">
    <cfRule type="expression" dxfId="164" priority="67">
      <formula>INDIRECT(ADDRESS(ROW(),COLUMN()))=TRUNC(INDIRECT(ADDRESS(ROW(),COLUMN())))</formula>
    </cfRule>
  </conditionalFormatting>
  <conditionalFormatting sqref="AP142:AV143">
    <cfRule type="expression" dxfId="163" priority="66">
      <formula>INDIRECT(ADDRESS(ROW(),COLUMN()))=TRUNC(INDIRECT(ADDRESS(ROW(),COLUMN())))</formula>
    </cfRule>
  </conditionalFormatting>
  <conditionalFormatting sqref="AW142:AY143">
    <cfRule type="expression" dxfId="162" priority="65">
      <formula>INDIRECT(ADDRESS(ROW(),COLUMN()))=TRUNC(INDIRECT(ADDRESS(ROW(),COLUMN())))</formula>
    </cfRule>
  </conditionalFormatting>
  <conditionalFormatting sqref="U146:AY146">
    <cfRule type="expression" dxfId="161" priority="64">
      <formula>OR(U$171=$B145,U$172=$B145)</formula>
    </cfRule>
  </conditionalFormatting>
  <conditionalFormatting sqref="AZ145:BC146">
    <cfRule type="expression" dxfId="160" priority="63">
      <formula>INDIRECT(ADDRESS(ROW(),COLUMN()))=TRUNC(INDIRECT(ADDRESS(ROW(),COLUMN())))</formula>
    </cfRule>
  </conditionalFormatting>
  <conditionalFormatting sqref="U145:AA146">
    <cfRule type="expression" dxfId="159" priority="62">
      <formula>INDIRECT(ADDRESS(ROW(),COLUMN()))=TRUNC(INDIRECT(ADDRESS(ROW(),COLUMN())))</formula>
    </cfRule>
  </conditionalFormatting>
  <conditionalFormatting sqref="AB145:AH146">
    <cfRule type="expression" dxfId="158" priority="61">
      <formula>INDIRECT(ADDRESS(ROW(),COLUMN()))=TRUNC(INDIRECT(ADDRESS(ROW(),COLUMN())))</formula>
    </cfRule>
  </conditionalFormatting>
  <conditionalFormatting sqref="AI145:AO146">
    <cfRule type="expression" dxfId="157" priority="60">
      <formula>INDIRECT(ADDRESS(ROW(),COLUMN()))=TRUNC(INDIRECT(ADDRESS(ROW(),COLUMN())))</formula>
    </cfRule>
  </conditionalFormatting>
  <conditionalFormatting sqref="AP145:AV146">
    <cfRule type="expression" dxfId="156" priority="59">
      <formula>INDIRECT(ADDRESS(ROW(),COLUMN()))=TRUNC(INDIRECT(ADDRESS(ROW(),COLUMN())))</formula>
    </cfRule>
  </conditionalFormatting>
  <conditionalFormatting sqref="AW145:AY146">
    <cfRule type="expression" dxfId="155" priority="58">
      <formula>INDIRECT(ADDRESS(ROW(),COLUMN()))=TRUNC(INDIRECT(ADDRESS(ROW(),COLUMN())))</formula>
    </cfRule>
  </conditionalFormatting>
  <conditionalFormatting sqref="U149:AY149">
    <cfRule type="expression" dxfId="154" priority="57">
      <formula>OR(U$171=$B148,U$172=$B148)</formula>
    </cfRule>
  </conditionalFormatting>
  <conditionalFormatting sqref="AZ148:BC149">
    <cfRule type="expression" dxfId="153" priority="56">
      <formula>INDIRECT(ADDRESS(ROW(),COLUMN()))=TRUNC(INDIRECT(ADDRESS(ROW(),COLUMN())))</formula>
    </cfRule>
  </conditionalFormatting>
  <conditionalFormatting sqref="U148:AA149">
    <cfRule type="expression" dxfId="152" priority="55">
      <formula>INDIRECT(ADDRESS(ROW(),COLUMN()))=TRUNC(INDIRECT(ADDRESS(ROW(),COLUMN())))</formula>
    </cfRule>
  </conditionalFormatting>
  <conditionalFormatting sqref="AB148:AH149">
    <cfRule type="expression" dxfId="151" priority="54">
      <formula>INDIRECT(ADDRESS(ROW(),COLUMN()))=TRUNC(INDIRECT(ADDRESS(ROW(),COLUMN())))</formula>
    </cfRule>
  </conditionalFormatting>
  <conditionalFormatting sqref="AI148:AO149">
    <cfRule type="expression" dxfId="150" priority="53">
      <formula>INDIRECT(ADDRESS(ROW(),COLUMN()))=TRUNC(INDIRECT(ADDRESS(ROW(),COLUMN())))</formula>
    </cfRule>
  </conditionalFormatting>
  <conditionalFormatting sqref="AP148:AV149">
    <cfRule type="expression" dxfId="149" priority="52">
      <formula>INDIRECT(ADDRESS(ROW(),COLUMN()))=TRUNC(INDIRECT(ADDRESS(ROW(),COLUMN())))</formula>
    </cfRule>
  </conditionalFormatting>
  <conditionalFormatting sqref="AW148:AY149">
    <cfRule type="expression" dxfId="148" priority="51">
      <formula>INDIRECT(ADDRESS(ROW(),COLUMN()))=TRUNC(INDIRECT(ADDRESS(ROW(),COLUMN())))</formula>
    </cfRule>
  </conditionalFormatting>
  <conditionalFormatting sqref="U152:AY152">
    <cfRule type="expression" dxfId="147" priority="50">
      <formula>OR(U$171=$B151,U$172=$B151)</formula>
    </cfRule>
  </conditionalFormatting>
  <conditionalFormatting sqref="AZ151:BC152">
    <cfRule type="expression" dxfId="146" priority="49">
      <formula>INDIRECT(ADDRESS(ROW(),COLUMN()))=TRUNC(INDIRECT(ADDRESS(ROW(),COLUMN())))</formula>
    </cfRule>
  </conditionalFormatting>
  <conditionalFormatting sqref="U151:AA152">
    <cfRule type="expression" dxfId="145" priority="48">
      <formula>INDIRECT(ADDRESS(ROW(),COLUMN()))=TRUNC(INDIRECT(ADDRESS(ROW(),COLUMN())))</formula>
    </cfRule>
  </conditionalFormatting>
  <conditionalFormatting sqref="AB151:AH152">
    <cfRule type="expression" dxfId="144" priority="47">
      <formula>INDIRECT(ADDRESS(ROW(),COLUMN()))=TRUNC(INDIRECT(ADDRESS(ROW(),COLUMN())))</formula>
    </cfRule>
  </conditionalFormatting>
  <conditionalFormatting sqref="AI151:AO152">
    <cfRule type="expression" dxfId="143" priority="46">
      <formula>INDIRECT(ADDRESS(ROW(),COLUMN()))=TRUNC(INDIRECT(ADDRESS(ROW(),COLUMN())))</formula>
    </cfRule>
  </conditionalFormatting>
  <conditionalFormatting sqref="AP151:AV152">
    <cfRule type="expression" dxfId="142" priority="45">
      <formula>INDIRECT(ADDRESS(ROW(),COLUMN()))=TRUNC(INDIRECT(ADDRESS(ROW(),COLUMN())))</formula>
    </cfRule>
  </conditionalFormatting>
  <conditionalFormatting sqref="AW151:AY152">
    <cfRule type="expression" dxfId="141" priority="44">
      <formula>INDIRECT(ADDRESS(ROW(),COLUMN()))=TRUNC(INDIRECT(ADDRESS(ROW(),COLUMN())))</formula>
    </cfRule>
  </conditionalFormatting>
  <conditionalFormatting sqref="U155:AY155">
    <cfRule type="expression" dxfId="140" priority="43">
      <formula>OR(U$171=$B154,U$172=$B154)</formula>
    </cfRule>
  </conditionalFormatting>
  <conditionalFormatting sqref="AZ154:BC155">
    <cfRule type="expression" dxfId="139" priority="42">
      <formula>INDIRECT(ADDRESS(ROW(),COLUMN()))=TRUNC(INDIRECT(ADDRESS(ROW(),COLUMN())))</formula>
    </cfRule>
  </conditionalFormatting>
  <conditionalFormatting sqref="U154:AA155">
    <cfRule type="expression" dxfId="138" priority="41">
      <formula>INDIRECT(ADDRESS(ROW(),COLUMN()))=TRUNC(INDIRECT(ADDRESS(ROW(),COLUMN())))</formula>
    </cfRule>
  </conditionalFormatting>
  <conditionalFormatting sqref="AB154:AH155">
    <cfRule type="expression" dxfId="137" priority="40">
      <formula>INDIRECT(ADDRESS(ROW(),COLUMN()))=TRUNC(INDIRECT(ADDRESS(ROW(),COLUMN())))</formula>
    </cfRule>
  </conditionalFormatting>
  <conditionalFormatting sqref="AI154:AO155">
    <cfRule type="expression" dxfId="136" priority="39">
      <formula>INDIRECT(ADDRESS(ROW(),COLUMN()))=TRUNC(INDIRECT(ADDRESS(ROW(),COLUMN())))</formula>
    </cfRule>
  </conditionalFormatting>
  <conditionalFormatting sqref="AP154:AV155">
    <cfRule type="expression" dxfId="135" priority="38">
      <formula>INDIRECT(ADDRESS(ROW(),COLUMN()))=TRUNC(INDIRECT(ADDRESS(ROW(),COLUMN())))</formula>
    </cfRule>
  </conditionalFormatting>
  <conditionalFormatting sqref="AW154:AY155">
    <cfRule type="expression" dxfId="134" priority="37">
      <formula>INDIRECT(ADDRESS(ROW(),COLUMN()))=TRUNC(INDIRECT(ADDRESS(ROW(),COLUMN())))</formula>
    </cfRule>
  </conditionalFormatting>
  <conditionalFormatting sqref="U158:AY158">
    <cfRule type="expression" dxfId="133" priority="36">
      <formula>OR(U$171=$B157,U$172=$B157)</formula>
    </cfRule>
  </conditionalFormatting>
  <conditionalFormatting sqref="AZ157:BC158">
    <cfRule type="expression" dxfId="132" priority="35">
      <formula>INDIRECT(ADDRESS(ROW(),COLUMN()))=TRUNC(INDIRECT(ADDRESS(ROW(),COLUMN())))</formula>
    </cfRule>
  </conditionalFormatting>
  <conditionalFormatting sqref="U157:AA158">
    <cfRule type="expression" dxfId="131" priority="34">
      <formula>INDIRECT(ADDRESS(ROW(),COLUMN()))=TRUNC(INDIRECT(ADDRESS(ROW(),COLUMN())))</formula>
    </cfRule>
  </conditionalFormatting>
  <conditionalFormatting sqref="AB157:AH158">
    <cfRule type="expression" dxfId="130" priority="33">
      <formula>INDIRECT(ADDRESS(ROW(),COLUMN()))=TRUNC(INDIRECT(ADDRESS(ROW(),COLUMN())))</formula>
    </cfRule>
  </conditionalFormatting>
  <conditionalFormatting sqref="AI157:AO158">
    <cfRule type="expression" dxfId="129" priority="32">
      <formula>INDIRECT(ADDRESS(ROW(),COLUMN()))=TRUNC(INDIRECT(ADDRESS(ROW(),COLUMN())))</formula>
    </cfRule>
  </conditionalFormatting>
  <conditionalFormatting sqref="AP157:AV158">
    <cfRule type="expression" dxfId="128" priority="31">
      <formula>INDIRECT(ADDRESS(ROW(),COLUMN()))=TRUNC(INDIRECT(ADDRESS(ROW(),COLUMN())))</formula>
    </cfRule>
  </conditionalFormatting>
  <conditionalFormatting sqref="AW157:AY158">
    <cfRule type="expression" dxfId="127" priority="30">
      <formula>INDIRECT(ADDRESS(ROW(),COLUMN()))=TRUNC(INDIRECT(ADDRESS(ROW(),COLUMN())))</formula>
    </cfRule>
  </conditionalFormatting>
  <conditionalFormatting sqref="U161:AY161">
    <cfRule type="expression" dxfId="126" priority="29">
      <formula>OR(U$171=$B160,U$172=$B160)</formula>
    </cfRule>
  </conditionalFormatting>
  <conditionalFormatting sqref="AZ160:BC161">
    <cfRule type="expression" dxfId="125" priority="28">
      <formula>INDIRECT(ADDRESS(ROW(),COLUMN()))=TRUNC(INDIRECT(ADDRESS(ROW(),COLUMN())))</formula>
    </cfRule>
  </conditionalFormatting>
  <conditionalFormatting sqref="U160:AA161">
    <cfRule type="expression" dxfId="124" priority="27">
      <formula>INDIRECT(ADDRESS(ROW(),COLUMN()))=TRUNC(INDIRECT(ADDRESS(ROW(),COLUMN())))</formula>
    </cfRule>
  </conditionalFormatting>
  <conditionalFormatting sqref="AB160:AH161">
    <cfRule type="expression" dxfId="123" priority="26">
      <formula>INDIRECT(ADDRESS(ROW(),COLUMN()))=TRUNC(INDIRECT(ADDRESS(ROW(),COLUMN())))</formula>
    </cfRule>
  </conditionalFormatting>
  <conditionalFormatting sqref="AI160:AO161">
    <cfRule type="expression" dxfId="122" priority="25">
      <formula>INDIRECT(ADDRESS(ROW(),COLUMN()))=TRUNC(INDIRECT(ADDRESS(ROW(),COLUMN())))</formula>
    </cfRule>
  </conditionalFormatting>
  <conditionalFormatting sqref="AP160:AV161">
    <cfRule type="expression" dxfId="121" priority="24">
      <formula>INDIRECT(ADDRESS(ROW(),COLUMN()))=TRUNC(INDIRECT(ADDRESS(ROW(),COLUMN())))</formula>
    </cfRule>
  </conditionalFormatting>
  <conditionalFormatting sqref="AW160:AY161">
    <cfRule type="expression" dxfId="120" priority="23">
      <formula>INDIRECT(ADDRESS(ROW(),COLUMN()))=TRUNC(INDIRECT(ADDRESS(ROW(),COLUMN())))</formula>
    </cfRule>
  </conditionalFormatting>
  <conditionalFormatting sqref="U164:AY164">
    <cfRule type="expression" dxfId="119" priority="22">
      <formula>OR(U$171=$B163,U$172=$B163)</formula>
    </cfRule>
  </conditionalFormatting>
  <conditionalFormatting sqref="AZ163:BC164">
    <cfRule type="expression" dxfId="118" priority="21">
      <formula>INDIRECT(ADDRESS(ROW(),COLUMN()))=TRUNC(INDIRECT(ADDRESS(ROW(),COLUMN())))</formula>
    </cfRule>
  </conditionalFormatting>
  <conditionalFormatting sqref="U163:AA164">
    <cfRule type="expression" dxfId="117" priority="20">
      <formula>INDIRECT(ADDRESS(ROW(),COLUMN()))=TRUNC(INDIRECT(ADDRESS(ROW(),COLUMN())))</formula>
    </cfRule>
  </conditionalFormatting>
  <conditionalFormatting sqref="AB163:AH164">
    <cfRule type="expression" dxfId="116" priority="19">
      <formula>INDIRECT(ADDRESS(ROW(),COLUMN()))=TRUNC(INDIRECT(ADDRESS(ROW(),COLUMN())))</formula>
    </cfRule>
  </conditionalFormatting>
  <conditionalFormatting sqref="AI163:AO164">
    <cfRule type="expression" dxfId="115" priority="18">
      <formula>INDIRECT(ADDRESS(ROW(),COLUMN()))=TRUNC(INDIRECT(ADDRESS(ROW(),COLUMN())))</formula>
    </cfRule>
  </conditionalFormatting>
  <conditionalFormatting sqref="AP163:AV164">
    <cfRule type="expression" dxfId="114" priority="17">
      <formula>INDIRECT(ADDRESS(ROW(),COLUMN()))=TRUNC(INDIRECT(ADDRESS(ROW(),COLUMN())))</formula>
    </cfRule>
  </conditionalFormatting>
  <conditionalFormatting sqref="AW163:AY164">
    <cfRule type="expression" dxfId="113" priority="16">
      <formula>INDIRECT(ADDRESS(ROW(),COLUMN()))=TRUNC(INDIRECT(ADDRESS(ROW(),COLUMN())))</formula>
    </cfRule>
  </conditionalFormatting>
  <conditionalFormatting sqref="U167:AY167">
    <cfRule type="expression" dxfId="112" priority="15">
      <formula>OR(U$171=$B166,U$172=$B166)</formula>
    </cfRule>
  </conditionalFormatting>
  <conditionalFormatting sqref="AZ166:BC167">
    <cfRule type="expression" dxfId="111" priority="14">
      <formula>INDIRECT(ADDRESS(ROW(),COLUMN()))=TRUNC(INDIRECT(ADDRESS(ROW(),COLUMN())))</formula>
    </cfRule>
  </conditionalFormatting>
  <conditionalFormatting sqref="U166:AA167">
    <cfRule type="expression" dxfId="110" priority="13">
      <formula>INDIRECT(ADDRESS(ROW(),COLUMN()))=TRUNC(INDIRECT(ADDRESS(ROW(),COLUMN())))</formula>
    </cfRule>
  </conditionalFormatting>
  <conditionalFormatting sqref="AB166:AH167">
    <cfRule type="expression" dxfId="109" priority="12">
      <formula>INDIRECT(ADDRESS(ROW(),COLUMN()))=TRUNC(INDIRECT(ADDRESS(ROW(),COLUMN())))</formula>
    </cfRule>
  </conditionalFormatting>
  <conditionalFormatting sqref="AI166:AO167">
    <cfRule type="expression" dxfId="108" priority="11">
      <formula>INDIRECT(ADDRESS(ROW(),COLUMN()))=TRUNC(INDIRECT(ADDRESS(ROW(),COLUMN())))</formula>
    </cfRule>
  </conditionalFormatting>
  <conditionalFormatting sqref="AP166:AV167">
    <cfRule type="expression" dxfId="107" priority="10">
      <formula>INDIRECT(ADDRESS(ROW(),COLUMN()))=TRUNC(INDIRECT(ADDRESS(ROW(),COLUMN())))</formula>
    </cfRule>
  </conditionalFormatting>
  <conditionalFormatting sqref="AW166:AY167">
    <cfRule type="expression" dxfId="106" priority="9">
      <formula>INDIRECT(ADDRESS(ROW(),COLUMN()))=TRUNC(INDIRECT(ADDRESS(ROW(),COLUMN())))</formula>
    </cfRule>
  </conditionalFormatting>
  <conditionalFormatting sqref="U170:AY170">
    <cfRule type="expression" dxfId="105" priority="8">
      <formula>OR(U$171=$B169,U$172=$B169)</formula>
    </cfRule>
  </conditionalFormatting>
  <conditionalFormatting sqref="AZ169:BC170">
    <cfRule type="expression" dxfId="104" priority="7">
      <formula>INDIRECT(ADDRESS(ROW(),COLUMN()))=TRUNC(INDIRECT(ADDRESS(ROW(),COLUMN())))</formula>
    </cfRule>
  </conditionalFormatting>
  <conditionalFormatting sqref="U169:AA170">
    <cfRule type="expression" dxfId="103" priority="6">
      <formula>INDIRECT(ADDRESS(ROW(),COLUMN()))=TRUNC(INDIRECT(ADDRESS(ROW(),COLUMN())))</formula>
    </cfRule>
  </conditionalFormatting>
  <conditionalFormatting sqref="AB169:AH170">
    <cfRule type="expression" dxfId="102" priority="5">
      <formula>INDIRECT(ADDRESS(ROW(),COLUMN()))=TRUNC(INDIRECT(ADDRESS(ROW(),COLUMN())))</formula>
    </cfRule>
  </conditionalFormatting>
  <conditionalFormatting sqref="AI169:AO170">
    <cfRule type="expression" dxfId="101" priority="4">
      <formula>INDIRECT(ADDRESS(ROW(),COLUMN()))=TRUNC(INDIRECT(ADDRESS(ROW(),COLUMN())))</formula>
    </cfRule>
  </conditionalFormatting>
  <conditionalFormatting sqref="AP169:AV170">
    <cfRule type="expression" dxfId="100" priority="3">
      <formula>INDIRECT(ADDRESS(ROW(),COLUMN()))=TRUNC(INDIRECT(ADDRESS(ROW(),COLUMN())))</formula>
    </cfRule>
  </conditionalFormatting>
  <conditionalFormatting sqref="AW169:AY170">
    <cfRule type="expression" dxfId="99" priority="2">
      <formula>INDIRECT(ADDRESS(ROW(),COLUMN()))=TRUNC(INDIRECT(ADDRESS(ROW(),COLUMN())))</formula>
    </cfRule>
  </conditionalFormatting>
  <conditionalFormatting sqref="U175:BA177">
    <cfRule type="expression" dxfId="9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fitToWidth="1" fitToHeight="1" orientation="portrait"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30</v>
      </c>
      <c r="D1" s="18"/>
      <c r="E1" s="18"/>
      <c r="F1" s="18"/>
      <c r="G1" s="18"/>
      <c r="H1" s="18"/>
      <c r="K1" s="62" t="s">
        <v>1</v>
      </c>
      <c r="N1" s="18"/>
      <c r="O1" s="18"/>
      <c r="P1" s="18"/>
      <c r="Q1" s="18"/>
      <c r="R1" s="18"/>
      <c r="S1" s="18"/>
      <c r="T1" s="18"/>
      <c r="U1" s="18"/>
      <c r="AQ1" s="88" t="s">
        <v>20</v>
      </c>
      <c r="AR1" s="208" t="s">
        <v>187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42</v>
      </c>
      <c r="AA2" s="175">
        <v>3</v>
      </c>
      <c r="AB2" s="175"/>
      <c r="AC2" s="88" t="s">
        <v>38</v>
      </c>
      <c r="AD2" s="177">
        <f>IF(AA2=0,"",YEAR(DATE(2018+AA2,1,1)))</f>
        <v>2021</v>
      </c>
      <c r="AE2" s="177"/>
      <c r="AF2" s="200" t="s">
        <v>32</v>
      </c>
      <c r="AG2" s="200" t="s">
        <v>7</v>
      </c>
      <c r="AH2" s="175">
        <v>4</v>
      </c>
      <c r="AI2" s="175"/>
      <c r="AJ2" s="200" t="s">
        <v>49</v>
      </c>
      <c r="AQ2" s="88" t="s">
        <v>53</v>
      </c>
      <c r="AR2" s="175" t="s">
        <v>54</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62"/>
      <c r="K3" s="62"/>
      <c r="M3" s="88"/>
      <c r="N3" s="88"/>
      <c r="O3" s="88"/>
      <c r="P3" s="88"/>
      <c r="Q3" s="88"/>
      <c r="R3" s="88"/>
      <c r="S3" s="88"/>
      <c r="AA3" s="176"/>
      <c r="AB3" s="176"/>
      <c r="AC3" s="198"/>
      <c r="AD3" s="199"/>
      <c r="AE3" s="198"/>
      <c r="BB3" s="245" t="s">
        <v>43</v>
      </c>
      <c r="BC3" s="257" t="s">
        <v>94</v>
      </c>
      <c r="BD3" s="263"/>
      <c r="BE3" s="263"/>
      <c r="BF3" s="274"/>
      <c r="BG3" s="88"/>
    </row>
    <row r="4" spans="2:65" s="3" customFormat="1" ht="20.25" customHeight="1">
      <c r="H4" s="62"/>
      <c r="K4" s="62"/>
      <c r="M4" s="88"/>
      <c r="N4" s="88"/>
      <c r="O4" s="88"/>
      <c r="P4" s="88"/>
      <c r="Q4" s="88"/>
      <c r="R4" s="88"/>
      <c r="S4" s="88"/>
      <c r="AA4" s="176"/>
      <c r="AB4" s="176"/>
      <c r="AC4" s="198"/>
      <c r="AD4" s="199"/>
      <c r="AE4" s="198"/>
      <c r="BB4" s="245" t="s">
        <v>46</v>
      </c>
      <c r="BC4" s="257" t="s">
        <v>172</v>
      </c>
      <c r="BD4" s="263"/>
      <c r="BE4" s="263"/>
      <c r="BF4" s="274"/>
      <c r="BG4" s="88"/>
    </row>
    <row r="5" spans="2:65" s="3" customFormat="1" ht="5.0999999999999996" customHeight="1">
      <c r="H5" s="62"/>
      <c r="K5" s="62"/>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121</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116</v>
      </c>
      <c r="D16" s="38"/>
      <c r="E16" s="46"/>
      <c r="F16" s="46"/>
      <c r="G16" s="54"/>
      <c r="H16" s="65" t="s">
        <v>202</v>
      </c>
      <c r="I16" s="74" t="s">
        <v>203</v>
      </c>
      <c r="J16" s="38"/>
      <c r="K16" s="38"/>
      <c r="L16" s="46"/>
      <c r="M16" s="74" t="s">
        <v>204</v>
      </c>
      <c r="N16" s="38"/>
      <c r="O16" s="46"/>
      <c r="P16" s="74"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37</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5">
        <f>WEEKDAY(DATE($AD$2,$AH$2,2))</f>
        <v>6</v>
      </c>
      <c r="W19" s="165">
        <f>WEEKDAY(DATE($AD$2,$AH$2,3))</f>
        <v>7</v>
      </c>
      <c r="X19" s="165">
        <f>WEEKDAY(DATE($AD$2,$AH$2,4))</f>
        <v>1</v>
      </c>
      <c r="Y19" s="165">
        <f>WEEKDAY(DATE($AD$2,$AH$2,5))</f>
        <v>2</v>
      </c>
      <c r="Z19" s="165">
        <f>WEEKDAY(DATE($AD$2,$AH$2,6))</f>
        <v>3</v>
      </c>
      <c r="AA19" s="179">
        <f>WEEKDAY(DATE($AD$2,$AH$2,7))</f>
        <v>4</v>
      </c>
      <c r="AB19" s="192">
        <f>WEEKDAY(DATE($AD$2,$AH$2,8))</f>
        <v>5</v>
      </c>
      <c r="AC19" s="165">
        <f>WEEKDAY(DATE($AD$2,$AH$2,9))</f>
        <v>6</v>
      </c>
      <c r="AD19" s="165">
        <f>WEEKDAY(DATE($AD$2,$AH$2,10))</f>
        <v>7</v>
      </c>
      <c r="AE19" s="165">
        <f>WEEKDAY(DATE($AD$2,$AH$2,11))</f>
        <v>1</v>
      </c>
      <c r="AF19" s="165">
        <f>WEEKDAY(DATE($AD$2,$AH$2,12))</f>
        <v>2</v>
      </c>
      <c r="AG19" s="165">
        <f>WEEKDAY(DATE($AD$2,$AH$2,13))</f>
        <v>3</v>
      </c>
      <c r="AH19" s="179">
        <f>WEEKDAY(DATE($AD$2,$AH$2,14))</f>
        <v>4</v>
      </c>
      <c r="AI19" s="192">
        <f>WEEKDAY(DATE($AD$2,$AH$2,15))</f>
        <v>5</v>
      </c>
      <c r="AJ19" s="165">
        <f>WEEKDAY(DATE($AD$2,$AH$2,16))</f>
        <v>6</v>
      </c>
      <c r="AK19" s="165">
        <f>WEEKDAY(DATE($AD$2,$AH$2,17))</f>
        <v>7</v>
      </c>
      <c r="AL19" s="165">
        <f>WEEKDAY(DATE($AD$2,$AH$2,18))</f>
        <v>1</v>
      </c>
      <c r="AM19" s="165">
        <f>WEEKDAY(DATE($AD$2,$AH$2,19))</f>
        <v>2</v>
      </c>
      <c r="AN19" s="165">
        <f>WEEKDAY(DATE($AD$2,$AH$2,20))</f>
        <v>3</v>
      </c>
      <c r="AO19" s="179">
        <f>WEEKDAY(DATE($AD$2,$AH$2,21))</f>
        <v>4</v>
      </c>
      <c r="AP19" s="192">
        <f>WEEKDAY(DATE($AD$2,$AH$2,22))</f>
        <v>5</v>
      </c>
      <c r="AQ19" s="165">
        <f>WEEKDAY(DATE($AD$2,$AH$2,23))</f>
        <v>6</v>
      </c>
      <c r="AR19" s="165">
        <f>WEEKDAY(DATE($AD$2,$AH$2,24))</f>
        <v>7</v>
      </c>
      <c r="AS19" s="165">
        <f>WEEKDAY(DATE($AD$2,$AH$2,25))</f>
        <v>1</v>
      </c>
      <c r="AT19" s="165">
        <f>WEEKDAY(DATE($AD$2,$AH$2,26))</f>
        <v>2</v>
      </c>
      <c r="AU19" s="165">
        <f>WEEKDAY(DATE($AD$2,$AH$2,27))</f>
        <v>3</v>
      </c>
      <c r="AV19" s="179">
        <f>WEEKDAY(DATE($AD$2,$AH$2,28))</f>
        <v>4</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6" t="str">
        <f t="shared" si="0"/>
        <v>金</v>
      </c>
      <c r="W20" s="166" t="str">
        <f t="shared" si="0"/>
        <v>土</v>
      </c>
      <c r="X20" s="166" t="str">
        <f t="shared" si="0"/>
        <v>日</v>
      </c>
      <c r="Y20" s="166" t="str">
        <f t="shared" si="0"/>
        <v>月</v>
      </c>
      <c r="Z20" s="166" t="str">
        <f t="shared" si="0"/>
        <v>火</v>
      </c>
      <c r="AA20" s="180" t="str">
        <f t="shared" si="0"/>
        <v>水</v>
      </c>
      <c r="AB20" s="193" t="str">
        <f t="shared" si="0"/>
        <v>木</v>
      </c>
      <c r="AC20" s="166" t="str">
        <f t="shared" si="0"/>
        <v>金</v>
      </c>
      <c r="AD20" s="166" t="str">
        <f t="shared" si="0"/>
        <v>土</v>
      </c>
      <c r="AE20" s="166" t="str">
        <f t="shared" si="0"/>
        <v>日</v>
      </c>
      <c r="AF20" s="166" t="str">
        <f t="shared" si="0"/>
        <v>月</v>
      </c>
      <c r="AG20" s="166" t="str">
        <f t="shared" si="0"/>
        <v>火</v>
      </c>
      <c r="AH20" s="180" t="str">
        <f t="shared" si="0"/>
        <v>水</v>
      </c>
      <c r="AI20" s="193" t="str">
        <f t="shared" si="0"/>
        <v>木</v>
      </c>
      <c r="AJ20" s="166" t="str">
        <f t="shared" si="0"/>
        <v>金</v>
      </c>
      <c r="AK20" s="166" t="str">
        <f t="shared" si="0"/>
        <v>土</v>
      </c>
      <c r="AL20" s="166" t="str">
        <f t="shared" si="0"/>
        <v>日</v>
      </c>
      <c r="AM20" s="166" t="str">
        <f t="shared" si="0"/>
        <v>月</v>
      </c>
      <c r="AN20" s="166" t="str">
        <f t="shared" si="0"/>
        <v>火</v>
      </c>
      <c r="AO20" s="180" t="str">
        <f t="shared" si="0"/>
        <v>水</v>
      </c>
      <c r="AP20" s="193" t="str">
        <f t="shared" si="0"/>
        <v>木</v>
      </c>
      <c r="AQ20" s="166" t="str">
        <f t="shared" si="0"/>
        <v>金</v>
      </c>
      <c r="AR20" s="166" t="str">
        <f t="shared" si="0"/>
        <v>土</v>
      </c>
      <c r="AS20" s="166" t="str">
        <f t="shared" si="0"/>
        <v>日</v>
      </c>
      <c r="AT20" s="166" t="str">
        <f t="shared" si="0"/>
        <v>月</v>
      </c>
      <c r="AU20" s="166" t="str">
        <f t="shared" si="0"/>
        <v>火</v>
      </c>
      <c r="AV20" s="180" t="str">
        <f t="shared" si="0"/>
        <v>水</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93</v>
      </c>
      <c r="D21" s="41"/>
      <c r="E21" s="49"/>
      <c r="F21" s="49"/>
      <c r="G21" s="49"/>
      <c r="H21" s="68" t="s">
        <v>19</v>
      </c>
      <c r="I21" s="77" t="s">
        <v>96</v>
      </c>
      <c r="J21" s="83"/>
      <c r="K21" s="83"/>
      <c r="L21" s="57"/>
      <c r="M21" s="89" t="s">
        <v>129</v>
      </c>
      <c r="N21" s="94"/>
      <c r="O21" s="99"/>
      <c r="P21" s="105" t="s">
        <v>35</v>
      </c>
      <c r="Q21" s="112"/>
      <c r="R21" s="112"/>
      <c r="S21" s="124"/>
      <c r="T21" s="137"/>
      <c r="U21" s="155" t="s">
        <v>66</v>
      </c>
      <c r="V21" s="155" t="s">
        <v>66</v>
      </c>
      <c r="W21" s="155" t="s">
        <v>66</v>
      </c>
      <c r="X21" s="155"/>
      <c r="Y21" s="155" t="s">
        <v>66</v>
      </c>
      <c r="Z21" s="155" t="s">
        <v>66</v>
      </c>
      <c r="AA21" s="181"/>
      <c r="AB21" s="194" t="s">
        <v>66</v>
      </c>
      <c r="AC21" s="155"/>
      <c r="AD21" s="155" t="s">
        <v>66</v>
      </c>
      <c r="AE21" s="155" t="s">
        <v>66</v>
      </c>
      <c r="AF21" s="155" t="s">
        <v>66</v>
      </c>
      <c r="AG21" s="155"/>
      <c r="AH21" s="181" t="s">
        <v>66</v>
      </c>
      <c r="AI21" s="194"/>
      <c r="AJ21" s="155" t="s">
        <v>66</v>
      </c>
      <c r="AK21" s="155" t="s">
        <v>66</v>
      </c>
      <c r="AL21" s="155" t="s">
        <v>66</v>
      </c>
      <c r="AM21" s="155" t="s">
        <v>66</v>
      </c>
      <c r="AN21" s="155" t="s">
        <v>66</v>
      </c>
      <c r="AO21" s="181"/>
      <c r="AP21" s="194"/>
      <c r="AQ21" s="155" t="s">
        <v>66</v>
      </c>
      <c r="AR21" s="155" t="s">
        <v>66</v>
      </c>
      <c r="AS21" s="155" t="s">
        <v>66</v>
      </c>
      <c r="AT21" s="155" t="s">
        <v>66</v>
      </c>
      <c r="AU21" s="155" t="s">
        <v>66</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9"/>
      <c r="I22" s="78"/>
      <c r="J22" s="84"/>
      <c r="K22" s="84"/>
      <c r="L22" s="58"/>
      <c r="M22" s="90"/>
      <c r="N22" s="95"/>
      <c r="O22" s="100"/>
      <c r="P22" s="106" t="s">
        <v>88</v>
      </c>
      <c r="Q22" s="113"/>
      <c r="R22" s="113"/>
      <c r="S22" s="125"/>
      <c r="T22" s="138"/>
      <c r="U22" s="156">
        <f>IF(U21="","",VLOOKUP(U21,'【記載例】シフト記号表'!$D$6:$X$47,21,FALSE))</f>
        <v>8</v>
      </c>
      <c r="V22" s="167">
        <f>IF(V21="","",VLOOKUP(V21,'【記載例】シフト記号表'!$D$6:$X$47,21,FALSE))</f>
        <v>8</v>
      </c>
      <c r="W22" s="167">
        <f>IF(W21="","",VLOOKUP(W21,'【記載例】シフト記号表'!$D$6:$X$47,21,FALSE))</f>
        <v>8</v>
      </c>
      <c r="X22" s="167" t="str">
        <f>IF(X21="","",VLOOKUP(X21,'【記載例】シフト記号表'!$D$6:$X$47,21,FALSE))</f>
        <v/>
      </c>
      <c r="Y22" s="167">
        <f>IF(Y21="","",VLOOKUP(Y21,'【記載例】シフト記号表'!$D$6:$X$47,21,FALSE))</f>
        <v>8</v>
      </c>
      <c r="Z22" s="167">
        <f>IF(Z21="","",VLOOKUP(Z21,'【記載例】シフト記号表'!$D$6:$X$47,21,FALSE))</f>
        <v>8</v>
      </c>
      <c r="AA22" s="182" t="str">
        <f>IF(AA21="","",VLOOKUP(AA21,'【記載例】シフト記号表'!$D$6:$X$47,21,FALSE))</f>
        <v/>
      </c>
      <c r="AB22" s="156">
        <f>IF(AB21="","",VLOOKUP(AB21,'【記載例】シフト記号表'!$D$6:$X$47,21,FALSE))</f>
        <v>8</v>
      </c>
      <c r="AC22" s="167" t="str">
        <f>IF(AC21="","",VLOOKUP(AC21,'【記載例】シフト記号表'!$D$6:$X$47,21,FALSE))</f>
        <v/>
      </c>
      <c r="AD22" s="167">
        <f>IF(AD21="","",VLOOKUP(AD21,'【記載例】シフト記号表'!$D$6:$X$47,21,FALSE))</f>
        <v>8</v>
      </c>
      <c r="AE22" s="167">
        <f>IF(AE21="","",VLOOKUP(AE21,'【記載例】シフト記号表'!$D$6:$X$47,21,FALSE))</f>
        <v>8</v>
      </c>
      <c r="AF22" s="167">
        <f>IF(AF21="","",VLOOKUP(AF21,'【記載例】シフト記号表'!$D$6:$X$47,21,FALSE))</f>
        <v>8</v>
      </c>
      <c r="AG22" s="167" t="str">
        <f>IF(AG21="","",VLOOKUP(AG21,'【記載例】シフト記号表'!$D$6:$X$47,21,FALSE))</f>
        <v/>
      </c>
      <c r="AH22" s="182">
        <f>IF(AH21="","",VLOOKUP(AH21,'【記載例】シフト記号表'!$D$6:$X$47,21,FALSE))</f>
        <v>8</v>
      </c>
      <c r="AI22" s="156" t="str">
        <f>IF(AI21="","",VLOOKUP(AI21,'【記載例】シフト記号表'!$D$6:$X$47,21,FALSE))</f>
        <v/>
      </c>
      <c r="AJ22" s="167">
        <f>IF(AJ21="","",VLOOKUP(AJ21,'【記載例】シフト記号表'!$D$6:$X$47,21,FALSE))</f>
        <v>8</v>
      </c>
      <c r="AK22" s="167">
        <f>IF(AK21="","",VLOOKUP(AK21,'【記載例】シフト記号表'!$D$6:$X$47,21,FALSE))</f>
        <v>8</v>
      </c>
      <c r="AL22" s="167">
        <f>IF(AL21="","",VLOOKUP(AL21,'【記載例】シフト記号表'!$D$6:$X$47,21,FALSE))</f>
        <v>8</v>
      </c>
      <c r="AM22" s="167">
        <f>IF(AM21="","",VLOOKUP(AM21,'【記載例】シフト記号表'!$D$6:$X$47,21,FALSE))</f>
        <v>8</v>
      </c>
      <c r="AN22" s="167">
        <f>IF(AN21="","",VLOOKUP(AN21,'【記載例】シフト記号表'!$D$6:$X$47,21,FALSE))</f>
        <v>8</v>
      </c>
      <c r="AO22" s="182" t="str">
        <f>IF(AO21="","",VLOOKUP(AO21,'【記載例】シフト記号表'!$D$6:$X$47,21,FALSE))</f>
        <v/>
      </c>
      <c r="AP22" s="156" t="str">
        <f>IF(AP21="","",VLOOKUP(AP21,'【記載例】シフト記号表'!$D$6:$X$47,21,FALSE))</f>
        <v/>
      </c>
      <c r="AQ22" s="167">
        <f>IF(AQ21="","",VLOOKUP(AQ21,'【記載例】シフト記号表'!$D$6:$X$47,21,FALSE))</f>
        <v>8</v>
      </c>
      <c r="AR22" s="167">
        <f>IF(AR21="","",VLOOKUP(AR21,'【記載例】シフト記号表'!$D$6:$X$47,21,FALSE))</f>
        <v>8</v>
      </c>
      <c r="AS22" s="167">
        <f>IF(AS21="","",VLOOKUP(AS21,'【記載例】シフト記号表'!$D$6:$X$47,21,FALSE))</f>
        <v>8</v>
      </c>
      <c r="AT22" s="167">
        <f>IF(AT21="","",VLOOKUP(AT21,'【記載例】シフト記号表'!$D$6:$X$47,21,FALSE))</f>
        <v>8</v>
      </c>
      <c r="AU22" s="167">
        <f>IF(AU21="","",VLOOKUP(AU21,'【記載例】シフト記号表'!$D$6:$X$47,21,FALSE))</f>
        <v>8</v>
      </c>
      <c r="AV22" s="182" t="str">
        <f>IF(AV21="","",VLOOKUP(AV21,'【記載例】シフト記号表'!$D$6:$X$47,21,FALSE))</f>
        <v/>
      </c>
      <c r="AW22" s="156" t="str">
        <f>IF(AW21="","",VLOOKUP(AW21,'【記載例】シフト記号表'!$D$6:$X$47,21,FALSE))</f>
        <v/>
      </c>
      <c r="AX22" s="167" t="str">
        <f>IF(AX21="","",VLOOKUP(AX21,'【記載例】シフト記号表'!$D$6:$X$47,21,FALSE))</f>
        <v/>
      </c>
      <c r="AY22" s="167" t="str">
        <f>IF(AY21="","",VLOOKUP(AY21,'【記載例】シフト記号表'!$D$6:$X$47,21,FALSE))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70"/>
      <c r="I23" s="79"/>
      <c r="J23" s="85"/>
      <c r="K23" s="85"/>
      <c r="L23" s="59"/>
      <c r="M23" s="91"/>
      <c r="N23" s="96"/>
      <c r="O23" s="101"/>
      <c r="P23" s="107" t="s">
        <v>89</v>
      </c>
      <c r="Q23" s="114"/>
      <c r="R23" s="114"/>
      <c r="S23" s="126"/>
      <c r="T23" s="139"/>
      <c r="U23" s="157" t="str">
        <f>IF(U21="","",VLOOKUP(U21,'【記載例】シフト記号表'!$D$6:$Z$47,23,FALSE))</f>
        <v>-</v>
      </c>
      <c r="V23" s="168" t="str">
        <f>IF(V21="","",VLOOKUP(V21,'【記載例】シフト記号表'!$D$6:$Z$47,23,FALSE))</f>
        <v>-</v>
      </c>
      <c r="W23" s="168" t="str">
        <f>IF(W21="","",VLOOKUP(W21,'【記載例】シフト記号表'!$D$6:$Z$47,23,FALSE))</f>
        <v>-</v>
      </c>
      <c r="X23" s="168" t="str">
        <f>IF(X21="","",VLOOKUP(X21,'【記載例】シフト記号表'!$D$6:$Z$47,23,FALSE))</f>
        <v/>
      </c>
      <c r="Y23" s="168" t="str">
        <f>IF(Y21="","",VLOOKUP(Y21,'【記載例】シフト記号表'!$D$6:$Z$47,23,FALSE))</f>
        <v>-</v>
      </c>
      <c r="Z23" s="168" t="str">
        <f>IF(Z21="","",VLOOKUP(Z21,'【記載例】シフト記号表'!$D$6:$Z$47,23,FALSE))</f>
        <v>-</v>
      </c>
      <c r="AA23" s="183" t="str">
        <f>IF(AA21="","",VLOOKUP(AA21,'【記載例】シフト記号表'!$D$6:$Z$47,23,FALSE))</f>
        <v/>
      </c>
      <c r="AB23" s="157" t="str">
        <f>IF(AB21="","",VLOOKUP(AB21,'【記載例】シフト記号表'!$D$6:$Z$47,23,FALSE))</f>
        <v>-</v>
      </c>
      <c r="AC23" s="168" t="str">
        <f>IF(AC21="","",VLOOKUP(AC21,'【記載例】シフト記号表'!$D$6:$Z$47,23,FALSE))</f>
        <v/>
      </c>
      <c r="AD23" s="168" t="str">
        <f>IF(AD21="","",VLOOKUP(AD21,'【記載例】シフト記号表'!$D$6:$Z$47,23,FALSE))</f>
        <v>-</v>
      </c>
      <c r="AE23" s="168" t="str">
        <f>IF(AE21="","",VLOOKUP(AE21,'【記載例】シフト記号表'!$D$6:$Z$47,23,FALSE))</f>
        <v>-</v>
      </c>
      <c r="AF23" s="168" t="str">
        <f>IF(AF21="","",VLOOKUP(AF21,'【記載例】シフト記号表'!$D$6:$Z$47,23,FALSE))</f>
        <v>-</v>
      </c>
      <c r="AG23" s="168" t="str">
        <f>IF(AG21="","",VLOOKUP(AG21,'【記載例】シフト記号表'!$D$6:$Z$47,23,FALSE))</f>
        <v/>
      </c>
      <c r="AH23" s="183" t="str">
        <f>IF(AH21="","",VLOOKUP(AH21,'【記載例】シフト記号表'!$D$6:$Z$47,23,FALSE))</f>
        <v>-</v>
      </c>
      <c r="AI23" s="157" t="str">
        <f>IF(AI21="","",VLOOKUP(AI21,'【記載例】シフト記号表'!$D$6:$Z$47,23,FALSE))</f>
        <v/>
      </c>
      <c r="AJ23" s="168" t="str">
        <f>IF(AJ21="","",VLOOKUP(AJ21,'【記載例】シフト記号表'!$D$6:$Z$47,23,FALSE))</f>
        <v>-</v>
      </c>
      <c r="AK23" s="168" t="str">
        <f>IF(AK21="","",VLOOKUP(AK21,'【記載例】シフト記号表'!$D$6:$Z$47,23,FALSE))</f>
        <v>-</v>
      </c>
      <c r="AL23" s="168" t="str">
        <f>IF(AL21="","",VLOOKUP(AL21,'【記載例】シフト記号表'!$D$6:$Z$47,23,FALSE))</f>
        <v>-</v>
      </c>
      <c r="AM23" s="168" t="str">
        <f>IF(AM21="","",VLOOKUP(AM21,'【記載例】シフト記号表'!$D$6:$Z$47,23,FALSE))</f>
        <v>-</v>
      </c>
      <c r="AN23" s="168" t="str">
        <f>IF(AN21="","",VLOOKUP(AN21,'【記載例】シフト記号表'!$D$6:$Z$47,23,FALSE))</f>
        <v>-</v>
      </c>
      <c r="AO23" s="183" t="str">
        <f>IF(AO21="","",VLOOKUP(AO21,'【記載例】シフト記号表'!$D$6:$Z$47,23,FALSE))</f>
        <v/>
      </c>
      <c r="AP23" s="157" t="str">
        <f>IF(AP21="","",VLOOKUP(AP21,'【記載例】シフト記号表'!$D$6:$Z$47,23,FALSE))</f>
        <v/>
      </c>
      <c r="AQ23" s="168" t="str">
        <f>IF(AQ21="","",VLOOKUP(AQ21,'【記載例】シフト記号表'!$D$6:$Z$47,23,FALSE))</f>
        <v>-</v>
      </c>
      <c r="AR23" s="168" t="str">
        <f>IF(AR21="","",VLOOKUP(AR21,'【記載例】シフト記号表'!$D$6:$Z$47,23,FALSE))</f>
        <v>-</v>
      </c>
      <c r="AS23" s="168" t="str">
        <f>IF(AS21="","",VLOOKUP(AS21,'【記載例】シフト記号表'!$D$6:$Z$47,23,FALSE))</f>
        <v>-</v>
      </c>
      <c r="AT23" s="168" t="str">
        <f>IF(AT21="","",VLOOKUP(AT21,'【記載例】シフト記号表'!$D$6:$Z$47,23,FALSE))</f>
        <v>-</v>
      </c>
      <c r="AU23" s="168" t="str">
        <f>IF(AU21="","",VLOOKUP(AU21,'【記載例】シフト記号表'!$D$6:$Z$47,23,FALSE))</f>
        <v>-</v>
      </c>
      <c r="AV23" s="183" t="str">
        <f>IF(AV21="","",VLOOKUP(AV21,'【記載例】シフト記号表'!$D$6:$Z$47,23,FALSE))</f>
        <v/>
      </c>
      <c r="AW23" s="157" t="str">
        <f>IF(AW21="","",VLOOKUP(AW21,'【記載例】シフト記号表'!$D$6:$Z$47,23,FALSE))</f>
        <v/>
      </c>
      <c r="AX23" s="168" t="str">
        <f>IF(AX21="","",VLOOKUP(AX21,'【記載例】シフト記号表'!$D$6:$Z$47,23,FALSE))</f>
        <v/>
      </c>
      <c r="AY23" s="168" t="str">
        <f>IF(AY21="","",VLOOKUP(AY21,'【記載例】シフト記号表'!$D$6:$Z$47,23,FALSE))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95</v>
      </c>
      <c r="D24" s="44"/>
      <c r="E24" s="52"/>
      <c r="F24" s="52"/>
      <c r="G24" s="52"/>
      <c r="H24" s="71" t="s">
        <v>19</v>
      </c>
      <c r="I24" s="80" t="s">
        <v>95</v>
      </c>
      <c r="J24" s="86"/>
      <c r="K24" s="86"/>
      <c r="L24" s="60"/>
      <c r="M24" s="92" t="s">
        <v>144</v>
      </c>
      <c r="N24" s="97"/>
      <c r="O24" s="102"/>
      <c r="P24" s="108" t="s">
        <v>35</v>
      </c>
      <c r="Q24" s="115"/>
      <c r="R24" s="115"/>
      <c r="S24" s="127"/>
      <c r="T24" s="140"/>
      <c r="U24" s="158" t="s">
        <v>67</v>
      </c>
      <c r="V24" s="169" t="s">
        <v>67</v>
      </c>
      <c r="W24" s="169" t="s">
        <v>67</v>
      </c>
      <c r="X24" s="169" t="s">
        <v>67</v>
      </c>
      <c r="Y24" s="169"/>
      <c r="Z24" s="169" t="s">
        <v>67</v>
      </c>
      <c r="AA24" s="184" t="s">
        <v>67</v>
      </c>
      <c r="AB24" s="158"/>
      <c r="AC24" s="169" t="s">
        <v>67</v>
      </c>
      <c r="AD24" s="169" t="s">
        <v>67</v>
      </c>
      <c r="AE24" s="169" t="s">
        <v>67</v>
      </c>
      <c r="AF24" s="169"/>
      <c r="AG24" s="169"/>
      <c r="AH24" s="184" t="s">
        <v>67</v>
      </c>
      <c r="AI24" s="158" t="s">
        <v>67</v>
      </c>
      <c r="AJ24" s="169" t="s">
        <v>67</v>
      </c>
      <c r="AK24" s="169"/>
      <c r="AL24" s="169" t="s">
        <v>67</v>
      </c>
      <c r="AM24" s="169" t="s">
        <v>67</v>
      </c>
      <c r="AN24" s="169" t="s">
        <v>67</v>
      </c>
      <c r="AO24" s="184" t="s">
        <v>67</v>
      </c>
      <c r="AP24" s="158" t="s">
        <v>67</v>
      </c>
      <c r="AQ24" s="169"/>
      <c r="AR24" s="169" t="s">
        <v>67</v>
      </c>
      <c r="AS24" s="169"/>
      <c r="AT24" s="169" t="s">
        <v>67</v>
      </c>
      <c r="AU24" s="169"/>
      <c r="AV24" s="184" t="s">
        <v>67</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9"/>
      <c r="I25" s="78"/>
      <c r="J25" s="84"/>
      <c r="K25" s="84"/>
      <c r="L25" s="58"/>
      <c r="M25" s="90"/>
      <c r="N25" s="95"/>
      <c r="O25" s="100"/>
      <c r="P25" s="106" t="s">
        <v>88</v>
      </c>
      <c r="Q25" s="113"/>
      <c r="R25" s="113"/>
      <c r="S25" s="125"/>
      <c r="T25" s="138"/>
      <c r="U25" s="156">
        <f>IF(U24="","",VLOOKUP(U24,'【記載例】シフト記号表'!$D$6:$X$47,21,FALSE))</f>
        <v>7.9999999999999982</v>
      </c>
      <c r="V25" s="167">
        <f>IF(V24="","",VLOOKUP(V24,'【記載例】シフト記号表'!$D$6:$X$47,21,FALSE))</f>
        <v>7.9999999999999982</v>
      </c>
      <c r="W25" s="167">
        <f>IF(W24="","",VLOOKUP(W24,'【記載例】シフト記号表'!$D$6:$X$47,21,FALSE))</f>
        <v>7.9999999999999982</v>
      </c>
      <c r="X25" s="167">
        <f>IF(X24="","",VLOOKUP(X24,'【記載例】シフト記号表'!$D$6:$X$47,21,FALSE))</f>
        <v>7.9999999999999982</v>
      </c>
      <c r="Y25" s="167" t="str">
        <f>IF(Y24="","",VLOOKUP(Y24,'【記載例】シフト記号表'!$D$6:$X$47,21,FALSE))</f>
        <v/>
      </c>
      <c r="Z25" s="167">
        <f>IF(Z24="","",VLOOKUP(Z24,'【記載例】シフト記号表'!$D$6:$X$47,21,FALSE))</f>
        <v>7.9999999999999982</v>
      </c>
      <c r="AA25" s="182">
        <f>IF(AA24="","",VLOOKUP(AA24,'【記載例】シフト記号表'!$D$6:$X$47,21,FALSE))</f>
        <v>7.9999999999999982</v>
      </c>
      <c r="AB25" s="156" t="str">
        <f>IF(AB24="","",VLOOKUP(AB24,'【記載例】シフト記号表'!$D$6:$X$47,21,FALSE))</f>
        <v/>
      </c>
      <c r="AC25" s="167">
        <f>IF(AC24="","",VLOOKUP(AC24,'【記載例】シフト記号表'!$D$6:$X$47,21,FALSE))</f>
        <v>7.9999999999999982</v>
      </c>
      <c r="AD25" s="167">
        <f>IF(AD24="","",VLOOKUP(AD24,'【記載例】シフト記号表'!$D$6:$X$47,21,FALSE))</f>
        <v>7.9999999999999982</v>
      </c>
      <c r="AE25" s="167">
        <f>IF(AE24="","",VLOOKUP(AE24,'【記載例】シフト記号表'!$D$6:$X$47,21,FALSE))</f>
        <v>7.9999999999999982</v>
      </c>
      <c r="AF25" s="167" t="str">
        <f>IF(AF24="","",VLOOKUP(AF24,'【記載例】シフト記号表'!$D$6:$X$47,21,FALSE))</f>
        <v/>
      </c>
      <c r="AG25" s="167" t="str">
        <f>IF(AG24="","",VLOOKUP(AG24,'【記載例】シフト記号表'!$D$6:$X$47,21,FALSE))</f>
        <v/>
      </c>
      <c r="AH25" s="182">
        <f>IF(AH24="","",VLOOKUP(AH24,'【記載例】シフト記号表'!$D$6:$X$47,21,FALSE))</f>
        <v>7.9999999999999982</v>
      </c>
      <c r="AI25" s="156">
        <f>IF(AI24="","",VLOOKUP(AI24,'【記載例】シフト記号表'!$D$6:$X$47,21,FALSE))</f>
        <v>7.9999999999999982</v>
      </c>
      <c r="AJ25" s="167">
        <f>IF(AJ24="","",VLOOKUP(AJ24,'【記載例】シフト記号表'!$D$6:$X$47,21,FALSE))</f>
        <v>7.9999999999999982</v>
      </c>
      <c r="AK25" s="167" t="str">
        <f>IF(AK24="","",VLOOKUP(AK24,'【記載例】シフト記号表'!$D$6:$X$47,21,FALSE))</f>
        <v/>
      </c>
      <c r="AL25" s="167">
        <f>IF(AL24="","",VLOOKUP(AL24,'【記載例】シフト記号表'!$D$6:$X$47,21,FALSE))</f>
        <v>7.9999999999999982</v>
      </c>
      <c r="AM25" s="167">
        <f>IF(AM24="","",VLOOKUP(AM24,'【記載例】シフト記号表'!$D$6:$X$47,21,FALSE))</f>
        <v>7.9999999999999982</v>
      </c>
      <c r="AN25" s="167">
        <f>IF(AN24="","",VLOOKUP(AN24,'【記載例】シフト記号表'!$D$6:$X$47,21,FALSE))</f>
        <v>7.9999999999999982</v>
      </c>
      <c r="AO25" s="182">
        <f>IF(AO24="","",VLOOKUP(AO24,'【記載例】シフト記号表'!$D$6:$X$47,21,FALSE))</f>
        <v>7.9999999999999982</v>
      </c>
      <c r="AP25" s="156">
        <f>IF(AP24="","",VLOOKUP(AP24,'【記載例】シフト記号表'!$D$6:$X$47,21,FALSE))</f>
        <v>7.9999999999999982</v>
      </c>
      <c r="AQ25" s="167" t="str">
        <f>IF(AQ24="","",VLOOKUP(AQ24,'【記載例】シフト記号表'!$D$6:$X$47,21,FALSE))</f>
        <v/>
      </c>
      <c r="AR25" s="167">
        <f>IF(AR24="","",VLOOKUP(AR24,'【記載例】シフト記号表'!$D$6:$X$47,21,FALSE))</f>
        <v>7.9999999999999982</v>
      </c>
      <c r="AS25" s="167" t="str">
        <f>IF(AS24="","",VLOOKUP(AS24,'【記載例】シフト記号表'!$D$6:$X$47,21,FALSE))</f>
        <v/>
      </c>
      <c r="AT25" s="167">
        <f>IF(AT24="","",VLOOKUP(AT24,'【記載例】シフト記号表'!$D$6:$X$47,21,FALSE))</f>
        <v>7.9999999999999982</v>
      </c>
      <c r="AU25" s="167" t="str">
        <f>IF(AU24="","",VLOOKUP(AU24,'【記載例】シフト記号表'!$D$6:$X$47,21,FALSE))</f>
        <v/>
      </c>
      <c r="AV25" s="182">
        <f>IF(AV24="","",VLOOKUP(AV24,'【記載例】シフト記号表'!$D$6:$X$47,21,FALSE))</f>
        <v>7.9999999999999982</v>
      </c>
      <c r="AW25" s="156" t="str">
        <f>IF(AW24="","",VLOOKUP(AW24,'【記載例】シフト記号表'!$D$6:$X$47,21,FALSE))</f>
        <v/>
      </c>
      <c r="AX25" s="167" t="str">
        <f>IF(AX24="","",VLOOKUP(AX24,'【記載例】シフト記号表'!$D$6:$X$47,21,FALSE))</f>
        <v/>
      </c>
      <c r="AY25" s="167" t="str">
        <f>IF(AY24="","",VLOOKUP(AY24,'【記載例】シフト記号表'!$D$6:$X$47,21,FALSE))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70"/>
      <c r="I26" s="79"/>
      <c r="J26" s="85"/>
      <c r="K26" s="85"/>
      <c r="L26" s="59"/>
      <c r="M26" s="91"/>
      <c r="N26" s="96"/>
      <c r="O26" s="101"/>
      <c r="P26" s="107" t="s">
        <v>89</v>
      </c>
      <c r="Q26" s="114"/>
      <c r="R26" s="114"/>
      <c r="S26" s="126"/>
      <c r="T26" s="139"/>
      <c r="U26" s="157" t="str">
        <f>IF(U24="","",VLOOKUP(U24,'【記載例】シフト記号表'!$D$6:$Z$47,23,FALSE))</f>
        <v>-</v>
      </c>
      <c r="V26" s="168" t="str">
        <f>IF(V24="","",VLOOKUP(V24,'【記載例】シフト記号表'!$D$6:$Z$47,23,FALSE))</f>
        <v>-</v>
      </c>
      <c r="W26" s="168" t="str">
        <f>IF(W24="","",VLOOKUP(W24,'【記載例】シフト記号表'!$D$6:$Z$47,23,FALSE))</f>
        <v>-</v>
      </c>
      <c r="X26" s="168" t="str">
        <f>IF(X24="","",VLOOKUP(X24,'【記載例】シフト記号表'!$D$6:$Z$47,23,FALSE))</f>
        <v>-</v>
      </c>
      <c r="Y26" s="168" t="str">
        <f>IF(Y24="","",VLOOKUP(Y24,'【記載例】シフト記号表'!$D$6:$Z$47,23,FALSE))</f>
        <v/>
      </c>
      <c r="Z26" s="168" t="str">
        <f>IF(Z24="","",VLOOKUP(Z24,'【記載例】シフト記号表'!$D$6:$Z$47,23,FALSE))</f>
        <v>-</v>
      </c>
      <c r="AA26" s="183" t="str">
        <f>IF(AA24="","",VLOOKUP(AA24,'【記載例】シフト記号表'!$D$6:$Z$47,23,FALSE))</f>
        <v>-</v>
      </c>
      <c r="AB26" s="157" t="str">
        <f>IF(AB24="","",VLOOKUP(AB24,'【記載例】シフト記号表'!$D$6:$Z$47,23,FALSE))</f>
        <v/>
      </c>
      <c r="AC26" s="168" t="str">
        <f>IF(AC24="","",VLOOKUP(AC24,'【記載例】シフト記号表'!$D$6:$Z$47,23,FALSE))</f>
        <v>-</v>
      </c>
      <c r="AD26" s="168" t="str">
        <f>IF(AD24="","",VLOOKUP(AD24,'【記載例】シフト記号表'!$D$6:$Z$47,23,FALSE))</f>
        <v>-</v>
      </c>
      <c r="AE26" s="168" t="str">
        <f>IF(AE24="","",VLOOKUP(AE24,'【記載例】シフト記号表'!$D$6:$Z$47,23,FALSE))</f>
        <v>-</v>
      </c>
      <c r="AF26" s="168" t="str">
        <f>IF(AF24="","",VLOOKUP(AF24,'【記載例】シフト記号表'!$D$6:$Z$47,23,FALSE))</f>
        <v/>
      </c>
      <c r="AG26" s="168" t="str">
        <f>IF(AG24="","",VLOOKUP(AG24,'【記載例】シフト記号表'!$D$6:$Z$47,23,FALSE))</f>
        <v/>
      </c>
      <c r="AH26" s="183" t="str">
        <f>IF(AH24="","",VLOOKUP(AH24,'【記載例】シフト記号表'!$D$6:$Z$47,23,FALSE))</f>
        <v>-</v>
      </c>
      <c r="AI26" s="157" t="str">
        <f>IF(AI24="","",VLOOKUP(AI24,'【記載例】シフト記号表'!$D$6:$Z$47,23,FALSE))</f>
        <v>-</v>
      </c>
      <c r="AJ26" s="168" t="str">
        <f>IF(AJ24="","",VLOOKUP(AJ24,'【記載例】シフト記号表'!$D$6:$Z$47,23,FALSE))</f>
        <v>-</v>
      </c>
      <c r="AK26" s="168" t="str">
        <f>IF(AK24="","",VLOOKUP(AK24,'【記載例】シフト記号表'!$D$6:$Z$47,23,FALSE))</f>
        <v/>
      </c>
      <c r="AL26" s="168" t="str">
        <f>IF(AL24="","",VLOOKUP(AL24,'【記載例】シフト記号表'!$D$6:$Z$47,23,FALSE))</f>
        <v>-</v>
      </c>
      <c r="AM26" s="168" t="str">
        <f>IF(AM24="","",VLOOKUP(AM24,'【記載例】シフト記号表'!$D$6:$Z$47,23,FALSE))</f>
        <v>-</v>
      </c>
      <c r="AN26" s="168" t="str">
        <f>IF(AN24="","",VLOOKUP(AN24,'【記載例】シフト記号表'!$D$6:$Z$47,23,FALSE))</f>
        <v>-</v>
      </c>
      <c r="AO26" s="183" t="str">
        <f>IF(AO24="","",VLOOKUP(AO24,'【記載例】シフト記号表'!$D$6:$Z$47,23,FALSE))</f>
        <v>-</v>
      </c>
      <c r="AP26" s="157" t="str">
        <f>IF(AP24="","",VLOOKUP(AP24,'【記載例】シフト記号表'!$D$6:$Z$47,23,FALSE))</f>
        <v>-</v>
      </c>
      <c r="AQ26" s="168" t="str">
        <f>IF(AQ24="","",VLOOKUP(AQ24,'【記載例】シフト記号表'!$D$6:$Z$47,23,FALSE))</f>
        <v/>
      </c>
      <c r="AR26" s="168" t="str">
        <f>IF(AR24="","",VLOOKUP(AR24,'【記載例】シフト記号表'!$D$6:$Z$47,23,FALSE))</f>
        <v>-</v>
      </c>
      <c r="AS26" s="168" t="str">
        <f>IF(AS24="","",VLOOKUP(AS24,'【記載例】シフト記号表'!$D$6:$Z$47,23,FALSE))</f>
        <v/>
      </c>
      <c r="AT26" s="168" t="str">
        <f>IF(AT24="","",VLOOKUP(AT24,'【記載例】シフト記号表'!$D$6:$Z$47,23,FALSE))</f>
        <v>-</v>
      </c>
      <c r="AU26" s="168" t="str">
        <f>IF(AU24="","",VLOOKUP(AU24,'【記載例】シフト記号表'!$D$6:$Z$47,23,FALSE))</f>
        <v/>
      </c>
      <c r="AV26" s="183" t="str">
        <f>IF(AV24="","",VLOOKUP(AV24,'【記載例】シフト記号表'!$D$6:$Z$47,23,FALSE))</f>
        <v>-</v>
      </c>
      <c r="AW26" s="157" t="str">
        <f>IF(AW24="","",VLOOKUP(AW24,'【記載例】シフト記号表'!$D$6:$Z$47,23,FALSE))</f>
        <v/>
      </c>
      <c r="AX26" s="168" t="str">
        <f>IF(AX24="","",VLOOKUP(AX24,'【記載例】シフト記号表'!$D$6:$Z$47,23,FALSE))</f>
        <v/>
      </c>
      <c r="AY26" s="168" t="str">
        <f>IF(AY24="","",VLOOKUP(AY24,'【記載例】シフト記号表'!$D$6:$Z$47,23,FALSE))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188</v>
      </c>
      <c r="D27" s="44"/>
      <c r="E27" s="52"/>
      <c r="F27" s="50"/>
      <c r="G27" s="50"/>
      <c r="H27" s="72" t="s">
        <v>19</v>
      </c>
      <c r="I27" s="80" t="s">
        <v>97</v>
      </c>
      <c r="J27" s="86"/>
      <c r="K27" s="86"/>
      <c r="L27" s="60"/>
      <c r="M27" s="92" t="s">
        <v>103</v>
      </c>
      <c r="N27" s="97"/>
      <c r="O27" s="102"/>
      <c r="P27" s="108" t="s">
        <v>35</v>
      </c>
      <c r="Q27" s="115"/>
      <c r="R27" s="115"/>
      <c r="S27" s="127"/>
      <c r="T27" s="140"/>
      <c r="U27" s="158" t="s">
        <v>56</v>
      </c>
      <c r="V27" s="169" t="s">
        <v>44</v>
      </c>
      <c r="W27" s="169"/>
      <c r="X27" s="169" t="s">
        <v>63</v>
      </c>
      <c r="Y27" s="169" t="s">
        <v>66</v>
      </c>
      <c r="Z27" s="169"/>
      <c r="AA27" s="184" t="s">
        <v>63</v>
      </c>
      <c r="AB27" s="158" t="s">
        <v>56</v>
      </c>
      <c r="AC27" s="169" t="s">
        <v>44</v>
      </c>
      <c r="AD27" s="169" t="s">
        <v>66</v>
      </c>
      <c r="AE27" s="169"/>
      <c r="AF27" s="169" t="s">
        <v>63</v>
      </c>
      <c r="AG27" s="169" t="s">
        <v>66</v>
      </c>
      <c r="AH27" s="184"/>
      <c r="AI27" s="158" t="s">
        <v>66</v>
      </c>
      <c r="AJ27" s="169" t="s">
        <v>56</v>
      </c>
      <c r="AK27" s="169" t="s">
        <v>44</v>
      </c>
      <c r="AL27" s="169"/>
      <c r="AM27" s="169"/>
      <c r="AN27" s="169" t="s">
        <v>56</v>
      </c>
      <c r="AO27" s="184" t="s">
        <v>44</v>
      </c>
      <c r="AP27" s="158"/>
      <c r="AQ27" s="169" t="s">
        <v>63</v>
      </c>
      <c r="AR27" s="169" t="s">
        <v>66</v>
      </c>
      <c r="AS27" s="169" t="s">
        <v>56</v>
      </c>
      <c r="AT27" s="169" t="s">
        <v>44</v>
      </c>
      <c r="AU27" s="169"/>
      <c r="AV27" s="184" t="s">
        <v>63</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9"/>
      <c r="I28" s="78"/>
      <c r="J28" s="84"/>
      <c r="K28" s="84"/>
      <c r="L28" s="58"/>
      <c r="M28" s="90"/>
      <c r="N28" s="95"/>
      <c r="O28" s="100"/>
      <c r="P28" s="106" t="s">
        <v>88</v>
      </c>
      <c r="Q28" s="113"/>
      <c r="R28" s="113"/>
      <c r="S28" s="125"/>
      <c r="T28" s="138"/>
      <c r="U28" s="156">
        <f>IF(U27="","",VLOOKUP(U27,'【記載例】シフト記号表'!$D$6:$X$47,21,FALSE))</f>
        <v>3</v>
      </c>
      <c r="V28" s="167">
        <f>IF(V27="","",VLOOKUP(V27,'【記載例】シフト記号表'!$D$6:$X$47,21,FALSE))</f>
        <v>3</v>
      </c>
      <c r="W28" s="167" t="str">
        <f>IF(W27="","",VLOOKUP(W27,'【記載例】シフト記号表'!$D$6:$X$47,21,FALSE))</f>
        <v/>
      </c>
      <c r="X28" s="167">
        <f>IF(X27="","",VLOOKUP(X27,'【記載例】シフト記号表'!$D$6:$X$47,21,FALSE))</f>
        <v>7.9999999999999982</v>
      </c>
      <c r="Y28" s="167">
        <f>IF(Y27="","",VLOOKUP(Y27,'【記載例】シフト記号表'!$D$6:$X$47,21,FALSE))</f>
        <v>8</v>
      </c>
      <c r="Z28" s="167" t="str">
        <f>IF(Z27="","",VLOOKUP(Z27,'【記載例】シフト記号表'!$D$6:$X$47,21,FALSE))</f>
        <v/>
      </c>
      <c r="AA28" s="182">
        <f>IF(AA27="","",VLOOKUP(AA27,'【記載例】シフト記号表'!$D$6:$X$47,21,FALSE))</f>
        <v>7.9999999999999982</v>
      </c>
      <c r="AB28" s="156">
        <f>IF(AB27="","",VLOOKUP(AB27,'【記載例】シフト記号表'!$D$6:$X$47,21,FALSE))</f>
        <v>3</v>
      </c>
      <c r="AC28" s="167">
        <f>IF(AC27="","",VLOOKUP(AC27,'【記載例】シフト記号表'!$D$6:$X$47,21,FALSE))</f>
        <v>3</v>
      </c>
      <c r="AD28" s="167">
        <f>IF(AD27="","",VLOOKUP(AD27,'【記載例】シフト記号表'!$D$6:$X$47,21,FALSE))</f>
        <v>8</v>
      </c>
      <c r="AE28" s="167" t="str">
        <f>IF(AE27="","",VLOOKUP(AE27,'【記載例】シフト記号表'!$D$6:$X$47,21,FALSE))</f>
        <v/>
      </c>
      <c r="AF28" s="167">
        <f>IF(AF27="","",VLOOKUP(AF27,'【記載例】シフト記号表'!$D$6:$X$47,21,FALSE))</f>
        <v>7.9999999999999982</v>
      </c>
      <c r="AG28" s="167">
        <f>IF(AG27="","",VLOOKUP(AG27,'【記載例】シフト記号表'!$D$6:$X$47,21,FALSE))</f>
        <v>8</v>
      </c>
      <c r="AH28" s="182" t="str">
        <f>IF(AH27="","",VLOOKUP(AH27,'【記載例】シフト記号表'!$D$6:$X$47,21,FALSE))</f>
        <v/>
      </c>
      <c r="AI28" s="156">
        <f>IF(AI27="","",VLOOKUP(AI27,'【記載例】シフト記号表'!$D$6:$X$47,21,FALSE))</f>
        <v>8</v>
      </c>
      <c r="AJ28" s="167">
        <f>IF(AJ27="","",VLOOKUP(AJ27,'【記載例】シフト記号表'!$D$6:$X$47,21,FALSE))</f>
        <v>3</v>
      </c>
      <c r="AK28" s="167">
        <f>IF(AK27="","",VLOOKUP(AK27,'【記載例】シフト記号表'!$D$6:$X$47,21,FALSE))</f>
        <v>3</v>
      </c>
      <c r="AL28" s="167" t="str">
        <f>IF(AL27="","",VLOOKUP(AL27,'【記載例】シフト記号表'!$D$6:$X$47,21,FALSE))</f>
        <v/>
      </c>
      <c r="AM28" s="167" t="str">
        <f>IF(AM27="","",VLOOKUP(AM27,'【記載例】シフト記号表'!$D$6:$X$47,21,FALSE))</f>
        <v/>
      </c>
      <c r="AN28" s="167">
        <f>IF(AN27="","",VLOOKUP(AN27,'【記載例】シフト記号表'!$D$6:$X$47,21,FALSE))</f>
        <v>3</v>
      </c>
      <c r="AO28" s="182">
        <f>IF(AO27="","",VLOOKUP(AO27,'【記載例】シフト記号表'!$D$6:$X$47,21,FALSE))</f>
        <v>3</v>
      </c>
      <c r="AP28" s="156" t="str">
        <f>IF(AP27="","",VLOOKUP(AP27,'【記載例】シフト記号表'!$D$6:$X$47,21,FALSE))</f>
        <v/>
      </c>
      <c r="AQ28" s="167">
        <f>IF(AQ27="","",VLOOKUP(AQ27,'【記載例】シフト記号表'!$D$6:$X$47,21,FALSE))</f>
        <v>7.9999999999999982</v>
      </c>
      <c r="AR28" s="167">
        <f>IF(AR27="","",VLOOKUP(AR27,'【記載例】シフト記号表'!$D$6:$X$47,21,FALSE))</f>
        <v>8</v>
      </c>
      <c r="AS28" s="167">
        <f>IF(AS27="","",VLOOKUP(AS27,'【記載例】シフト記号表'!$D$6:$X$47,21,FALSE))</f>
        <v>3</v>
      </c>
      <c r="AT28" s="167">
        <f>IF(AT27="","",VLOOKUP(AT27,'【記載例】シフト記号表'!$D$6:$X$47,21,FALSE))</f>
        <v>3</v>
      </c>
      <c r="AU28" s="167" t="str">
        <f>IF(AU27="","",VLOOKUP(AU27,'【記載例】シフト記号表'!$D$6:$X$47,21,FALSE))</f>
        <v/>
      </c>
      <c r="AV28" s="182">
        <f>IF(AV27="","",VLOOKUP(AV27,'【記載例】シフト記号表'!$D$6:$X$47,21,FALSE))</f>
        <v>7.9999999999999982</v>
      </c>
      <c r="AW28" s="156" t="str">
        <f>IF(AW27="","",VLOOKUP(AW27,'【記載例】シフト記号表'!$D$6:$X$47,21,FALSE))</f>
        <v/>
      </c>
      <c r="AX28" s="167" t="str">
        <f>IF(AX27="","",VLOOKUP(AX27,'【記載例】シフト記号表'!$D$6:$X$47,21,FALSE))</f>
        <v/>
      </c>
      <c r="AY28" s="167" t="str">
        <f>IF(AY27="","",VLOOKUP(AY27,'【記載例】シフト記号表'!$D$6:$X$47,21,FALSE))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70"/>
      <c r="I29" s="79"/>
      <c r="J29" s="85"/>
      <c r="K29" s="85"/>
      <c r="L29" s="59"/>
      <c r="M29" s="91"/>
      <c r="N29" s="96"/>
      <c r="O29" s="101"/>
      <c r="P29" s="107" t="s">
        <v>89</v>
      </c>
      <c r="Q29" s="116"/>
      <c r="R29" s="116"/>
      <c r="S29" s="128"/>
      <c r="T29" s="141"/>
      <c r="U29" s="157">
        <f>IF(U27="","",VLOOKUP(U27,'【記載例】シフト記号表'!$D$6:$Z$47,23,FALSE))</f>
        <v>3.9999999999999991</v>
      </c>
      <c r="V29" s="168">
        <f>IF(V27="","",VLOOKUP(V27,'【記載例】シフト記号表'!$D$6:$Z$47,23,FALSE))</f>
        <v>6</v>
      </c>
      <c r="W29" s="168" t="str">
        <f>IF(W27="","",VLOOKUP(W27,'【記載例】シフト記号表'!$D$6:$Z$47,23,FALSE))</f>
        <v/>
      </c>
      <c r="X29" s="168" t="str">
        <f>IF(X27="","",VLOOKUP(X27,'【記載例】シフト記号表'!$D$6:$Z$47,23,FALSE))</f>
        <v>-</v>
      </c>
      <c r="Y29" s="168" t="str">
        <f>IF(Y27="","",VLOOKUP(Y27,'【記載例】シフト記号表'!$D$6:$Z$47,23,FALSE))</f>
        <v>-</v>
      </c>
      <c r="Z29" s="168" t="str">
        <f>IF(Z27="","",VLOOKUP(Z27,'【記載例】シフト記号表'!$D$6:$Z$47,23,FALSE))</f>
        <v/>
      </c>
      <c r="AA29" s="183" t="str">
        <f>IF(AA27="","",VLOOKUP(AA27,'【記載例】シフト記号表'!$D$6:$Z$47,23,FALSE))</f>
        <v>-</v>
      </c>
      <c r="AB29" s="157">
        <f>IF(AB27="","",VLOOKUP(AB27,'【記載例】シフト記号表'!$D$6:$Z$47,23,FALSE))</f>
        <v>3.9999999999999991</v>
      </c>
      <c r="AC29" s="168">
        <f>IF(AC27="","",VLOOKUP(AC27,'【記載例】シフト記号表'!$D$6:$Z$47,23,FALSE))</f>
        <v>6</v>
      </c>
      <c r="AD29" s="168" t="str">
        <f>IF(AD27="","",VLOOKUP(AD27,'【記載例】シフト記号表'!$D$6:$Z$47,23,FALSE))</f>
        <v>-</v>
      </c>
      <c r="AE29" s="168" t="str">
        <f>IF(AE27="","",VLOOKUP(AE27,'【記載例】シフト記号表'!$D$6:$Z$47,23,FALSE))</f>
        <v/>
      </c>
      <c r="AF29" s="168" t="str">
        <f>IF(AF27="","",VLOOKUP(AF27,'【記載例】シフト記号表'!$D$6:$Z$47,23,FALSE))</f>
        <v>-</v>
      </c>
      <c r="AG29" s="168" t="str">
        <f>IF(AG27="","",VLOOKUP(AG27,'【記載例】シフト記号表'!$D$6:$Z$47,23,FALSE))</f>
        <v>-</v>
      </c>
      <c r="AH29" s="183" t="str">
        <f>IF(AH27="","",VLOOKUP(AH27,'【記載例】シフト記号表'!$D$6:$Z$47,23,FALSE))</f>
        <v/>
      </c>
      <c r="AI29" s="157" t="str">
        <f>IF(AI27="","",VLOOKUP(AI27,'【記載例】シフト記号表'!$D$6:$Z$47,23,FALSE))</f>
        <v>-</v>
      </c>
      <c r="AJ29" s="168">
        <f>IF(AJ27="","",VLOOKUP(AJ27,'【記載例】シフト記号表'!$D$6:$Z$47,23,FALSE))</f>
        <v>3.9999999999999991</v>
      </c>
      <c r="AK29" s="168">
        <f>IF(AK27="","",VLOOKUP(AK27,'【記載例】シフト記号表'!$D$6:$Z$47,23,FALSE))</f>
        <v>6</v>
      </c>
      <c r="AL29" s="168" t="str">
        <f>IF(AL27="","",VLOOKUP(AL27,'【記載例】シフト記号表'!$D$6:$Z$47,23,FALSE))</f>
        <v/>
      </c>
      <c r="AM29" s="168" t="str">
        <f>IF(AM27="","",VLOOKUP(AM27,'【記載例】シフト記号表'!$D$6:$Z$47,23,FALSE))</f>
        <v/>
      </c>
      <c r="AN29" s="168">
        <f>IF(AN27="","",VLOOKUP(AN27,'【記載例】シフト記号表'!$D$6:$Z$47,23,FALSE))</f>
        <v>3.9999999999999991</v>
      </c>
      <c r="AO29" s="183">
        <f>IF(AO27="","",VLOOKUP(AO27,'【記載例】シフト記号表'!$D$6:$Z$47,23,FALSE))</f>
        <v>6</v>
      </c>
      <c r="AP29" s="157" t="str">
        <f>IF(AP27="","",VLOOKUP(AP27,'【記載例】シフト記号表'!$D$6:$Z$47,23,FALSE))</f>
        <v/>
      </c>
      <c r="AQ29" s="168" t="str">
        <f>IF(AQ27="","",VLOOKUP(AQ27,'【記載例】シフト記号表'!$D$6:$Z$47,23,FALSE))</f>
        <v>-</v>
      </c>
      <c r="AR29" s="168" t="str">
        <f>IF(AR27="","",VLOOKUP(AR27,'【記載例】シフト記号表'!$D$6:$Z$47,23,FALSE))</f>
        <v>-</v>
      </c>
      <c r="AS29" s="168">
        <f>IF(AS27="","",VLOOKUP(AS27,'【記載例】シフト記号表'!$D$6:$Z$47,23,FALSE))</f>
        <v>3.9999999999999991</v>
      </c>
      <c r="AT29" s="168">
        <f>IF(AT27="","",VLOOKUP(AT27,'【記載例】シフト記号表'!$D$6:$Z$47,23,FALSE))</f>
        <v>6</v>
      </c>
      <c r="AU29" s="168" t="str">
        <f>IF(AU27="","",VLOOKUP(AU27,'【記載例】シフト記号表'!$D$6:$Z$47,23,FALSE))</f>
        <v/>
      </c>
      <c r="AV29" s="183" t="str">
        <f>IF(AV27="","",VLOOKUP(AV27,'【記載例】シフト記号表'!$D$6:$Z$47,23,FALSE))</f>
        <v>-</v>
      </c>
      <c r="AW29" s="157" t="str">
        <f>IF(AW27="","",VLOOKUP(AW27,'【記載例】シフト記号表'!$D$6:$Z$47,23,FALSE))</f>
        <v/>
      </c>
      <c r="AX29" s="168" t="str">
        <f>IF(AX27="","",VLOOKUP(AX27,'【記載例】シフト記号表'!$D$6:$Z$47,23,FALSE))</f>
        <v/>
      </c>
      <c r="AY29" s="168" t="str">
        <f>IF(AY27="","",VLOOKUP(AY27,'【記載例】シフト記号表'!$D$6:$Z$47,23,FALSE))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188</v>
      </c>
      <c r="D30" s="44"/>
      <c r="E30" s="52"/>
      <c r="F30" s="50"/>
      <c r="G30" s="50"/>
      <c r="H30" s="72" t="s">
        <v>19</v>
      </c>
      <c r="I30" s="80" t="s">
        <v>97</v>
      </c>
      <c r="J30" s="86"/>
      <c r="K30" s="86"/>
      <c r="L30" s="60"/>
      <c r="M30" s="92" t="s">
        <v>48</v>
      </c>
      <c r="N30" s="97"/>
      <c r="O30" s="102"/>
      <c r="P30" s="108" t="s">
        <v>35</v>
      </c>
      <c r="Q30" s="115"/>
      <c r="R30" s="115"/>
      <c r="S30" s="127"/>
      <c r="T30" s="140"/>
      <c r="U30" s="158"/>
      <c r="V30" s="169" t="s">
        <v>56</v>
      </c>
      <c r="W30" s="169" t="s">
        <v>44</v>
      </c>
      <c r="X30" s="169" t="s">
        <v>63</v>
      </c>
      <c r="Y30" s="169"/>
      <c r="Z30" s="169" t="s">
        <v>56</v>
      </c>
      <c r="AA30" s="184" t="s">
        <v>44</v>
      </c>
      <c r="AB30" s="158"/>
      <c r="AC30" s="169" t="s">
        <v>63</v>
      </c>
      <c r="AD30" s="169" t="s">
        <v>56</v>
      </c>
      <c r="AE30" s="169" t="s">
        <v>44</v>
      </c>
      <c r="AF30" s="169"/>
      <c r="AG30" s="169" t="s">
        <v>41</v>
      </c>
      <c r="AH30" s="184" t="s">
        <v>63</v>
      </c>
      <c r="AI30" s="158"/>
      <c r="AJ30" s="169" t="s">
        <v>63</v>
      </c>
      <c r="AK30" s="169" t="s">
        <v>66</v>
      </c>
      <c r="AL30" s="169" t="s">
        <v>56</v>
      </c>
      <c r="AM30" s="169" t="s">
        <v>44</v>
      </c>
      <c r="AN30" s="169"/>
      <c r="AO30" s="184" t="s">
        <v>63</v>
      </c>
      <c r="AP30" s="158" t="s">
        <v>41</v>
      </c>
      <c r="AQ30" s="169" t="s">
        <v>66</v>
      </c>
      <c r="AR30" s="169" t="s">
        <v>56</v>
      </c>
      <c r="AS30" s="169" t="s">
        <v>44</v>
      </c>
      <c r="AT30" s="169"/>
      <c r="AU30" s="169"/>
      <c r="AV30" s="184" t="s">
        <v>63</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9"/>
      <c r="I31" s="78"/>
      <c r="J31" s="84"/>
      <c r="K31" s="84"/>
      <c r="L31" s="58"/>
      <c r="M31" s="90"/>
      <c r="N31" s="95"/>
      <c r="O31" s="100"/>
      <c r="P31" s="106" t="s">
        <v>88</v>
      </c>
      <c r="Q31" s="113"/>
      <c r="R31" s="113"/>
      <c r="S31" s="125"/>
      <c r="T31" s="138"/>
      <c r="U31" s="156" t="str">
        <f>IF(U30="","",VLOOKUP(U30,'【記載例】シフト記号表'!$D$6:$X$47,21,FALSE))</f>
        <v/>
      </c>
      <c r="V31" s="167">
        <f>IF(V30="","",VLOOKUP(V30,'【記載例】シフト記号表'!$D$6:$X$47,21,FALSE))</f>
        <v>3</v>
      </c>
      <c r="W31" s="167">
        <f>IF(W30="","",VLOOKUP(W30,'【記載例】シフト記号表'!$D$6:$X$47,21,FALSE))</f>
        <v>3</v>
      </c>
      <c r="X31" s="167">
        <f>IF(X30="","",VLOOKUP(X30,'【記載例】シフト記号表'!$D$6:$X$47,21,FALSE))</f>
        <v>7.9999999999999982</v>
      </c>
      <c r="Y31" s="167" t="str">
        <f>IF(Y30="","",VLOOKUP(Y30,'【記載例】シフト記号表'!$D$6:$X$47,21,FALSE))</f>
        <v/>
      </c>
      <c r="Z31" s="167">
        <f>IF(Z30="","",VLOOKUP(Z30,'【記載例】シフト記号表'!$D$6:$X$47,21,FALSE))</f>
        <v>3</v>
      </c>
      <c r="AA31" s="182">
        <f>IF(AA30="","",VLOOKUP(AA30,'【記載例】シフト記号表'!$D$6:$X$47,21,FALSE))</f>
        <v>3</v>
      </c>
      <c r="AB31" s="156" t="str">
        <f>IF(AB30="","",VLOOKUP(AB30,'【記載例】シフト記号表'!$D$6:$X$47,21,FALSE))</f>
        <v/>
      </c>
      <c r="AC31" s="167">
        <f>IF(AC30="","",VLOOKUP(AC30,'【記載例】シフト記号表'!$D$6:$X$47,21,FALSE))</f>
        <v>7.9999999999999982</v>
      </c>
      <c r="AD31" s="167">
        <f>IF(AD30="","",VLOOKUP(AD30,'【記載例】シフト記号表'!$D$6:$X$47,21,FALSE))</f>
        <v>3</v>
      </c>
      <c r="AE31" s="167">
        <f>IF(AE30="","",VLOOKUP(AE30,'【記載例】シフト記号表'!$D$6:$X$47,21,FALSE))</f>
        <v>3</v>
      </c>
      <c r="AF31" s="167" t="str">
        <f>IF(AF30="","",VLOOKUP(AF30,'【記載例】シフト記号表'!$D$6:$X$47,21,FALSE))</f>
        <v/>
      </c>
      <c r="AG31" s="167">
        <f>IF(AG30="","",VLOOKUP(AG30,'【記載例】シフト記号表'!$D$6:$X$47,21,FALSE))</f>
        <v>8</v>
      </c>
      <c r="AH31" s="182">
        <f>IF(AH30="","",VLOOKUP(AH30,'【記載例】シフト記号表'!$D$6:$X$47,21,FALSE))</f>
        <v>7.9999999999999982</v>
      </c>
      <c r="AI31" s="156" t="str">
        <f>IF(AI30="","",VLOOKUP(AI30,'【記載例】シフト記号表'!$D$6:$X$47,21,FALSE))</f>
        <v/>
      </c>
      <c r="AJ31" s="167">
        <f>IF(AJ30="","",VLOOKUP(AJ30,'【記載例】シフト記号表'!$D$6:$X$47,21,FALSE))</f>
        <v>7.9999999999999982</v>
      </c>
      <c r="AK31" s="167">
        <f>IF(AK30="","",VLOOKUP(AK30,'【記載例】シフト記号表'!$D$6:$X$47,21,FALSE))</f>
        <v>8</v>
      </c>
      <c r="AL31" s="167">
        <f>IF(AL30="","",VLOOKUP(AL30,'【記載例】シフト記号表'!$D$6:$X$47,21,FALSE))</f>
        <v>3</v>
      </c>
      <c r="AM31" s="167">
        <f>IF(AM30="","",VLOOKUP(AM30,'【記載例】シフト記号表'!$D$6:$X$47,21,FALSE))</f>
        <v>3</v>
      </c>
      <c r="AN31" s="167" t="str">
        <f>IF(AN30="","",VLOOKUP(AN30,'【記載例】シフト記号表'!$D$6:$X$47,21,FALSE))</f>
        <v/>
      </c>
      <c r="AO31" s="182">
        <f>IF(AO30="","",VLOOKUP(AO30,'【記載例】シフト記号表'!$D$6:$X$47,21,FALSE))</f>
        <v>7.9999999999999982</v>
      </c>
      <c r="AP31" s="156">
        <f>IF(AP30="","",VLOOKUP(AP30,'【記載例】シフト記号表'!$D$6:$X$47,21,FALSE))</f>
        <v>8</v>
      </c>
      <c r="AQ31" s="167">
        <f>IF(AQ30="","",VLOOKUP(AQ30,'【記載例】シフト記号表'!$D$6:$X$47,21,FALSE))</f>
        <v>8</v>
      </c>
      <c r="AR31" s="167">
        <f>IF(AR30="","",VLOOKUP(AR30,'【記載例】シフト記号表'!$D$6:$X$47,21,FALSE))</f>
        <v>3</v>
      </c>
      <c r="AS31" s="167">
        <f>IF(AS30="","",VLOOKUP(AS30,'【記載例】シフト記号表'!$D$6:$X$47,21,FALSE))</f>
        <v>3</v>
      </c>
      <c r="AT31" s="167" t="str">
        <f>IF(AT30="","",VLOOKUP(AT30,'【記載例】シフト記号表'!$D$6:$X$47,21,FALSE))</f>
        <v/>
      </c>
      <c r="AU31" s="167" t="str">
        <f>IF(AU30="","",VLOOKUP(AU30,'【記載例】シフト記号表'!$D$6:$X$47,21,FALSE))</f>
        <v/>
      </c>
      <c r="AV31" s="182">
        <f>IF(AV30="","",VLOOKUP(AV30,'【記載例】シフト記号表'!$D$6:$X$47,21,FALSE))</f>
        <v>7.9999999999999982</v>
      </c>
      <c r="AW31" s="156" t="str">
        <f>IF(AW30="","",VLOOKUP(AW30,'【記載例】シフト記号表'!$D$6:$X$47,21,FALSE))</f>
        <v/>
      </c>
      <c r="AX31" s="167" t="str">
        <f>IF(AX30="","",VLOOKUP(AX30,'【記載例】シフト記号表'!$D$6:$X$47,21,FALSE))</f>
        <v/>
      </c>
      <c r="AY31" s="167" t="str">
        <f>IF(AY30="","",VLOOKUP(AY30,'【記載例】シフト記号表'!$D$6:$X$47,21,FALSE))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70"/>
      <c r="I32" s="79"/>
      <c r="J32" s="85"/>
      <c r="K32" s="85"/>
      <c r="L32" s="59"/>
      <c r="M32" s="91"/>
      <c r="N32" s="96"/>
      <c r="O32" s="101"/>
      <c r="P32" s="107" t="s">
        <v>89</v>
      </c>
      <c r="Q32" s="117"/>
      <c r="R32" s="117"/>
      <c r="S32" s="126"/>
      <c r="T32" s="139"/>
      <c r="U32" s="157" t="str">
        <f>IF(U30="","",VLOOKUP(U30,'【記載例】シフト記号表'!$D$6:$Z$47,23,FALSE))</f>
        <v/>
      </c>
      <c r="V32" s="168">
        <f>IF(V30="","",VLOOKUP(V30,'【記載例】シフト記号表'!$D$6:$Z$47,23,FALSE))</f>
        <v>3.9999999999999991</v>
      </c>
      <c r="W32" s="168">
        <f>IF(W30="","",VLOOKUP(W30,'【記載例】シフト記号表'!$D$6:$Z$47,23,FALSE))</f>
        <v>6</v>
      </c>
      <c r="X32" s="168" t="str">
        <f>IF(X30="","",VLOOKUP(X30,'【記載例】シフト記号表'!$D$6:$Z$47,23,FALSE))</f>
        <v>-</v>
      </c>
      <c r="Y32" s="168" t="str">
        <f>IF(Y30="","",VLOOKUP(Y30,'【記載例】シフト記号表'!$D$6:$Z$47,23,FALSE))</f>
        <v/>
      </c>
      <c r="Z32" s="168">
        <f>IF(Z30="","",VLOOKUP(Z30,'【記載例】シフト記号表'!$D$6:$Z$47,23,FALSE))</f>
        <v>3.9999999999999991</v>
      </c>
      <c r="AA32" s="183">
        <f>IF(AA30="","",VLOOKUP(AA30,'【記載例】シフト記号表'!$D$6:$Z$47,23,FALSE))</f>
        <v>6</v>
      </c>
      <c r="AB32" s="157" t="str">
        <f>IF(AB30="","",VLOOKUP(AB30,'【記載例】シフト記号表'!$D$6:$Z$47,23,FALSE))</f>
        <v/>
      </c>
      <c r="AC32" s="168" t="str">
        <f>IF(AC30="","",VLOOKUP(AC30,'【記載例】シフト記号表'!$D$6:$Z$47,23,FALSE))</f>
        <v>-</v>
      </c>
      <c r="AD32" s="168">
        <f>IF(AD30="","",VLOOKUP(AD30,'【記載例】シフト記号表'!$D$6:$Z$47,23,FALSE))</f>
        <v>3.9999999999999991</v>
      </c>
      <c r="AE32" s="168">
        <f>IF(AE30="","",VLOOKUP(AE30,'【記載例】シフト記号表'!$D$6:$Z$47,23,FALSE))</f>
        <v>6</v>
      </c>
      <c r="AF32" s="168" t="str">
        <f>IF(AF30="","",VLOOKUP(AF30,'【記載例】シフト記号表'!$D$6:$Z$47,23,FALSE))</f>
        <v/>
      </c>
      <c r="AG32" s="168" t="str">
        <f>IF(AG30="","",VLOOKUP(AG30,'【記載例】シフト記号表'!$D$6:$Z$47,23,FALSE))</f>
        <v>-</v>
      </c>
      <c r="AH32" s="183" t="str">
        <f>IF(AH30="","",VLOOKUP(AH30,'【記載例】シフト記号表'!$D$6:$Z$47,23,FALSE))</f>
        <v>-</v>
      </c>
      <c r="AI32" s="157" t="str">
        <f>IF(AI30="","",VLOOKUP(AI30,'【記載例】シフト記号表'!$D$6:$Z$47,23,FALSE))</f>
        <v/>
      </c>
      <c r="AJ32" s="168" t="str">
        <f>IF(AJ30="","",VLOOKUP(AJ30,'【記載例】シフト記号表'!$D$6:$Z$47,23,FALSE))</f>
        <v>-</v>
      </c>
      <c r="AK32" s="168" t="str">
        <f>IF(AK30="","",VLOOKUP(AK30,'【記載例】シフト記号表'!$D$6:$Z$47,23,FALSE))</f>
        <v>-</v>
      </c>
      <c r="AL32" s="168">
        <f>IF(AL30="","",VLOOKUP(AL30,'【記載例】シフト記号表'!$D$6:$Z$47,23,FALSE))</f>
        <v>3.9999999999999991</v>
      </c>
      <c r="AM32" s="168">
        <f>IF(AM30="","",VLOOKUP(AM30,'【記載例】シフト記号表'!$D$6:$Z$47,23,FALSE))</f>
        <v>6</v>
      </c>
      <c r="AN32" s="168" t="str">
        <f>IF(AN30="","",VLOOKUP(AN30,'【記載例】シフト記号表'!$D$6:$Z$47,23,FALSE))</f>
        <v/>
      </c>
      <c r="AO32" s="183" t="str">
        <f>IF(AO30="","",VLOOKUP(AO30,'【記載例】シフト記号表'!$D$6:$Z$47,23,FALSE))</f>
        <v>-</v>
      </c>
      <c r="AP32" s="157" t="str">
        <f>IF(AP30="","",VLOOKUP(AP30,'【記載例】シフト記号表'!$D$6:$Z$47,23,FALSE))</f>
        <v>-</v>
      </c>
      <c r="AQ32" s="168" t="str">
        <f>IF(AQ30="","",VLOOKUP(AQ30,'【記載例】シフト記号表'!$D$6:$Z$47,23,FALSE))</f>
        <v>-</v>
      </c>
      <c r="AR32" s="168">
        <f>IF(AR30="","",VLOOKUP(AR30,'【記載例】シフト記号表'!$D$6:$Z$47,23,FALSE))</f>
        <v>3.9999999999999991</v>
      </c>
      <c r="AS32" s="168">
        <f>IF(AS30="","",VLOOKUP(AS30,'【記載例】シフト記号表'!$D$6:$Z$47,23,FALSE))</f>
        <v>6</v>
      </c>
      <c r="AT32" s="168" t="str">
        <f>IF(AT30="","",VLOOKUP(AT30,'【記載例】シフト記号表'!$D$6:$Z$47,23,FALSE))</f>
        <v/>
      </c>
      <c r="AU32" s="168" t="str">
        <f>IF(AU30="","",VLOOKUP(AU30,'【記載例】シフト記号表'!$D$6:$Z$47,23,FALSE))</f>
        <v/>
      </c>
      <c r="AV32" s="183" t="str">
        <f>IF(AV30="","",VLOOKUP(AV30,'【記載例】シフト記号表'!$D$6:$Z$47,23,FALSE))</f>
        <v>-</v>
      </c>
      <c r="AW32" s="157" t="str">
        <f>IF(AW30="","",VLOOKUP(AW30,'【記載例】シフト記号表'!$D$6:$Z$47,23,FALSE))</f>
        <v/>
      </c>
      <c r="AX32" s="168" t="str">
        <f>IF(AX30="","",VLOOKUP(AX30,'【記載例】シフト記号表'!$D$6:$Z$47,23,FALSE))</f>
        <v/>
      </c>
      <c r="AY32" s="168" t="str">
        <f>IF(AY30="","",VLOOKUP(AY30,'【記載例】シフト記号表'!$D$6:$Z$47,23,FALSE))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188</v>
      </c>
      <c r="D33" s="44"/>
      <c r="E33" s="52"/>
      <c r="F33" s="50"/>
      <c r="G33" s="50"/>
      <c r="H33" s="72" t="s">
        <v>19</v>
      </c>
      <c r="I33" s="80" t="s">
        <v>97</v>
      </c>
      <c r="J33" s="86"/>
      <c r="K33" s="86"/>
      <c r="L33" s="60"/>
      <c r="M33" s="92" t="s">
        <v>145</v>
      </c>
      <c r="N33" s="97"/>
      <c r="O33" s="102"/>
      <c r="P33" s="108" t="s">
        <v>35</v>
      </c>
      <c r="Q33" s="115"/>
      <c r="R33" s="115"/>
      <c r="S33" s="127"/>
      <c r="T33" s="140"/>
      <c r="U33" s="158" t="s">
        <v>41</v>
      </c>
      <c r="V33" s="169" t="s">
        <v>63</v>
      </c>
      <c r="W33" s="169"/>
      <c r="X33" s="169" t="s">
        <v>63</v>
      </c>
      <c r="Y33" s="169" t="s">
        <v>41</v>
      </c>
      <c r="Z33" s="169" t="s">
        <v>41</v>
      </c>
      <c r="AA33" s="184"/>
      <c r="AB33" s="158" t="s">
        <v>41</v>
      </c>
      <c r="AC33" s="169" t="s">
        <v>41</v>
      </c>
      <c r="AD33" s="169" t="s">
        <v>41</v>
      </c>
      <c r="AE33" s="169" t="s">
        <v>41</v>
      </c>
      <c r="AF33" s="169" t="s">
        <v>41</v>
      </c>
      <c r="AG33" s="169"/>
      <c r="AH33" s="184"/>
      <c r="AI33" s="158" t="s">
        <v>41</v>
      </c>
      <c r="AJ33" s="169"/>
      <c r="AK33" s="169" t="s">
        <v>63</v>
      </c>
      <c r="AL33" s="169"/>
      <c r="AM33" s="169" t="s">
        <v>41</v>
      </c>
      <c r="AN33" s="169" t="s">
        <v>41</v>
      </c>
      <c r="AO33" s="184" t="s">
        <v>41</v>
      </c>
      <c r="AP33" s="158" t="s">
        <v>41</v>
      </c>
      <c r="AQ33" s="169"/>
      <c r="AR33" s="169"/>
      <c r="AS33" s="169" t="s">
        <v>41</v>
      </c>
      <c r="AT33" s="169" t="s">
        <v>41</v>
      </c>
      <c r="AU33" s="169" t="s">
        <v>41</v>
      </c>
      <c r="AV33" s="184" t="s">
        <v>41</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9"/>
      <c r="I34" s="78"/>
      <c r="J34" s="84"/>
      <c r="K34" s="84"/>
      <c r="L34" s="58"/>
      <c r="M34" s="90"/>
      <c r="N34" s="95"/>
      <c r="O34" s="100"/>
      <c r="P34" s="106" t="s">
        <v>88</v>
      </c>
      <c r="Q34" s="113"/>
      <c r="R34" s="113"/>
      <c r="S34" s="125"/>
      <c r="T34" s="138"/>
      <c r="U34" s="156">
        <f>IF(U33="","",VLOOKUP(U33,'【記載例】シフト記号表'!$D$6:$X$47,21,FALSE))</f>
        <v>8</v>
      </c>
      <c r="V34" s="167">
        <f>IF(V33="","",VLOOKUP(V33,'【記載例】シフト記号表'!$D$6:$X$47,21,FALSE))</f>
        <v>7.9999999999999982</v>
      </c>
      <c r="W34" s="167" t="str">
        <f>IF(W33="","",VLOOKUP(W33,'【記載例】シフト記号表'!$D$6:$X$47,21,FALSE))</f>
        <v/>
      </c>
      <c r="X34" s="167">
        <f>IF(X33="","",VLOOKUP(X33,'【記載例】シフト記号表'!$D$6:$X$47,21,FALSE))</f>
        <v>7.9999999999999982</v>
      </c>
      <c r="Y34" s="167">
        <f>IF(Y33="","",VLOOKUP(Y33,'【記載例】シフト記号表'!$D$6:$X$47,21,FALSE))</f>
        <v>8</v>
      </c>
      <c r="Z34" s="167">
        <f>IF(Z33="","",VLOOKUP(Z33,'【記載例】シフト記号表'!$D$6:$X$47,21,FALSE))</f>
        <v>8</v>
      </c>
      <c r="AA34" s="182" t="str">
        <f>IF(AA33="","",VLOOKUP(AA33,'【記載例】シフト記号表'!$D$6:$X$47,21,FALSE))</f>
        <v/>
      </c>
      <c r="AB34" s="156">
        <f>IF(AB33="","",VLOOKUP(AB33,'【記載例】シフト記号表'!$D$6:$X$47,21,FALSE))</f>
        <v>8</v>
      </c>
      <c r="AC34" s="167">
        <f>IF(AC33="","",VLOOKUP(AC33,'【記載例】シフト記号表'!$D$6:$X$47,21,FALSE))</f>
        <v>8</v>
      </c>
      <c r="AD34" s="167">
        <f>IF(AD33="","",VLOOKUP(AD33,'【記載例】シフト記号表'!$D$6:$X$47,21,FALSE))</f>
        <v>8</v>
      </c>
      <c r="AE34" s="167">
        <f>IF(AE33="","",VLOOKUP(AE33,'【記載例】シフト記号表'!$D$6:$X$47,21,FALSE))</f>
        <v>8</v>
      </c>
      <c r="AF34" s="167">
        <f>IF(AF33="","",VLOOKUP(AF33,'【記載例】シフト記号表'!$D$6:$X$47,21,FALSE))</f>
        <v>8</v>
      </c>
      <c r="AG34" s="167" t="str">
        <f>IF(AG33="","",VLOOKUP(AG33,'【記載例】シフト記号表'!$D$6:$X$47,21,FALSE))</f>
        <v/>
      </c>
      <c r="AH34" s="182" t="str">
        <f>IF(AH33="","",VLOOKUP(AH33,'【記載例】シフト記号表'!$D$6:$X$47,21,FALSE))</f>
        <v/>
      </c>
      <c r="AI34" s="156">
        <f>IF(AI33="","",VLOOKUP(AI33,'【記載例】シフト記号表'!$D$6:$X$47,21,FALSE))</f>
        <v>8</v>
      </c>
      <c r="AJ34" s="167" t="str">
        <f>IF(AJ33="","",VLOOKUP(AJ33,'【記載例】シフト記号表'!$D$6:$X$47,21,FALSE))</f>
        <v/>
      </c>
      <c r="AK34" s="167">
        <f>IF(AK33="","",VLOOKUP(AK33,'【記載例】シフト記号表'!$D$6:$X$47,21,FALSE))</f>
        <v>7.9999999999999982</v>
      </c>
      <c r="AL34" s="167" t="str">
        <f>IF(AL33="","",VLOOKUP(AL33,'【記載例】シフト記号表'!$D$6:$X$47,21,FALSE))</f>
        <v/>
      </c>
      <c r="AM34" s="167">
        <f>IF(AM33="","",VLOOKUP(AM33,'【記載例】シフト記号表'!$D$6:$X$47,21,FALSE))</f>
        <v>8</v>
      </c>
      <c r="AN34" s="167">
        <f>IF(AN33="","",VLOOKUP(AN33,'【記載例】シフト記号表'!$D$6:$X$47,21,FALSE))</f>
        <v>8</v>
      </c>
      <c r="AO34" s="182">
        <f>IF(AO33="","",VLOOKUP(AO33,'【記載例】シフト記号表'!$D$6:$X$47,21,FALSE))</f>
        <v>8</v>
      </c>
      <c r="AP34" s="156">
        <f>IF(AP33="","",VLOOKUP(AP33,'【記載例】シフト記号表'!$D$6:$X$47,21,FALSE))</f>
        <v>8</v>
      </c>
      <c r="AQ34" s="167" t="str">
        <f>IF(AQ33="","",VLOOKUP(AQ33,'【記載例】シフト記号表'!$D$6:$X$47,21,FALSE))</f>
        <v/>
      </c>
      <c r="AR34" s="167" t="str">
        <f>IF(AR33="","",VLOOKUP(AR33,'【記載例】シフト記号表'!$D$6:$X$47,21,FALSE))</f>
        <v/>
      </c>
      <c r="AS34" s="167">
        <f>IF(AS33="","",VLOOKUP(AS33,'【記載例】シフト記号表'!$D$6:$X$47,21,FALSE))</f>
        <v>8</v>
      </c>
      <c r="AT34" s="167">
        <f>IF(AT33="","",VLOOKUP(AT33,'【記載例】シフト記号表'!$D$6:$X$47,21,FALSE))</f>
        <v>8</v>
      </c>
      <c r="AU34" s="167">
        <f>IF(AU33="","",VLOOKUP(AU33,'【記載例】シフト記号表'!$D$6:$X$47,21,FALSE))</f>
        <v>8</v>
      </c>
      <c r="AV34" s="182">
        <f>IF(AV33="","",VLOOKUP(AV33,'【記載例】シフト記号表'!$D$6:$X$47,21,FALSE))</f>
        <v>8</v>
      </c>
      <c r="AW34" s="156" t="str">
        <f>IF(AW33="","",VLOOKUP(AW33,'【記載例】シフト記号表'!$D$6:$X$47,21,FALSE))</f>
        <v/>
      </c>
      <c r="AX34" s="167" t="str">
        <f>IF(AX33="","",VLOOKUP(AX33,'【記載例】シフト記号表'!$D$6:$X$47,21,FALSE))</f>
        <v/>
      </c>
      <c r="AY34" s="167" t="str">
        <f>IF(AY33="","",VLOOKUP(AY33,'【記載例】シフト記号表'!$D$6:$X$47,21,FALSE))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70"/>
      <c r="I35" s="79"/>
      <c r="J35" s="85"/>
      <c r="K35" s="85"/>
      <c r="L35" s="59"/>
      <c r="M35" s="91"/>
      <c r="N35" s="96"/>
      <c r="O35" s="101"/>
      <c r="P35" s="107" t="s">
        <v>89</v>
      </c>
      <c r="Q35" s="114"/>
      <c r="R35" s="114"/>
      <c r="S35" s="129"/>
      <c r="T35" s="142"/>
      <c r="U35" s="157" t="str">
        <f>IF(U33="","",VLOOKUP(U33,'【記載例】シフト記号表'!$D$6:$Z$47,23,FALSE))</f>
        <v>-</v>
      </c>
      <c r="V35" s="168" t="str">
        <f>IF(V33="","",VLOOKUP(V33,'【記載例】シフト記号表'!$D$6:$Z$47,23,FALSE))</f>
        <v>-</v>
      </c>
      <c r="W35" s="168" t="str">
        <f>IF(W33="","",VLOOKUP(W33,'【記載例】シフト記号表'!$D$6:$Z$47,23,FALSE))</f>
        <v/>
      </c>
      <c r="X35" s="168" t="str">
        <f>IF(X33="","",VLOOKUP(X33,'【記載例】シフト記号表'!$D$6:$Z$47,23,FALSE))</f>
        <v>-</v>
      </c>
      <c r="Y35" s="168" t="str">
        <f>IF(Y33="","",VLOOKUP(Y33,'【記載例】シフト記号表'!$D$6:$Z$47,23,FALSE))</f>
        <v>-</v>
      </c>
      <c r="Z35" s="168" t="str">
        <f>IF(Z33="","",VLOOKUP(Z33,'【記載例】シフト記号表'!$D$6:$Z$47,23,FALSE))</f>
        <v>-</v>
      </c>
      <c r="AA35" s="183" t="str">
        <f>IF(AA33="","",VLOOKUP(AA33,'【記載例】シフト記号表'!$D$6:$Z$47,23,FALSE))</f>
        <v/>
      </c>
      <c r="AB35" s="157" t="str">
        <f>IF(AB33="","",VLOOKUP(AB33,'【記載例】シフト記号表'!$D$6:$Z$47,23,FALSE))</f>
        <v>-</v>
      </c>
      <c r="AC35" s="168" t="str">
        <f>IF(AC33="","",VLOOKUP(AC33,'【記載例】シフト記号表'!$D$6:$Z$47,23,FALSE))</f>
        <v>-</v>
      </c>
      <c r="AD35" s="168" t="str">
        <f>IF(AD33="","",VLOOKUP(AD33,'【記載例】シフト記号表'!$D$6:$Z$47,23,FALSE))</f>
        <v>-</v>
      </c>
      <c r="AE35" s="168" t="str">
        <f>IF(AE33="","",VLOOKUP(AE33,'【記載例】シフト記号表'!$D$6:$Z$47,23,FALSE))</f>
        <v>-</v>
      </c>
      <c r="AF35" s="168" t="str">
        <f>IF(AF33="","",VLOOKUP(AF33,'【記載例】シフト記号表'!$D$6:$Z$47,23,FALSE))</f>
        <v>-</v>
      </c>
      <c r="AG35" s="168" t="str">
        <f>IF(AG33="","",VLOOKUP(AG33,'【記載例】シフト記号表'!$D$6:$Z$47,23,FALSE))</f>
        <v/>
      </c>
      <c r="AH35" s="183" t="str">
        <f>IF(AH33="","",VLOOKUP(AH33,'【記載例】シフト記号表'!$D$6:$Z$47,23,FALSE))</f>
        <v/>
      </c>
      <c r="AI35" s="157" t="str">
        <f>IF(AI33="","",VLOOKUP(AI33,'【記載例】シフト記号表'!$D$6:$Z$47,23,FALSE))</f>
        <v>-</v>
      </c>
      <c r="AJ35" s="168" t="str">
        <f>IF(AJ33="","",VLOOKUP(AJ33,'【記載例】シフト記号表'!$D$6:$Z$47,23,FALSE))</f>
        <v/>
      </c>
      <c r="AK35" s="168" t="str">
        <f>IF(AK33="","",VLOOKUP(AK33,'【記載例】シフト記号表'!$D$6:$Z$47,23,FALSE))</f>
        <v>-</v>
      </c>
      <c r="AL35" s="168" t="str">
        <f>IF(AL33="","",VLOOKUP(AL33,'【記載例】シフト記号表'!$D$6:$Z$47,23,FALSE))</f>
        <v/>
      </c>
      <c r="AM35" s="168" t="str">
        <f>IF(AM33="","",VLOOKUP(AM33,'【記載例】シフト記号表'!$D$6:$Z$47,23,FALSE))</f>
        <v>-</v>
      </c>
      <c r="AN35" s="168" t="str">
        <f>IF(AN33="","",VLOOKUP(AN33,'【記載例】シフト記号表'!$D$6:$Z$47,23,FALSE))</f>
        <v>-</v>
      </c>
      <c r="AO35" s="183" t="str">
        <f>IF(AO33="","",VLOOKUP(AO33,'【記載例】シフト記号表'!$D$6:$Z$47,23,FALSE))</f>
        <v>-</v>
      </c>
      <c r="AP35" s="157" t="str">
        <f>IF(AP33="","",VLOOKUP(AP33,'【記載例】シフト記号表'!$D$6:$Z$47,23,FALSE))</f>
        <v>-</v>
      </c>
      <c r="AQ35" s="168" t="str">
        <f>IF(AQ33="","",VLOOKUP(AQ33,'【記載例】シフト記号表'!$D$6:$Z$47,23,FALSE))</f>
        <v/>
      </c>
      <c r="AR35" s="168" t="str">
        <f>IF(AR33="","",VLOOKUP(AR33,'【記載例】シフト記号表'!$D$6:$Z$47,23,FALSE))</f>
        <v/>
      </c>
      <c r="AS35" s="168" t="str">
        <f>IF(AS33="","",VLOOKUP(AS33,'【記載例】シフト記号表'!$D$6:$Z$47,23,FALSE))</f>
        <v>-</v>
      </c>
      <c r="AT35" s="168" t="str">
        <f>IF(AT33="","",VLOOKUP(AT33,'【記載例】シフト記号表'!$D$6:$Z$47,23,FALSE))</f>
        <v>-</v>
      </c>
      <c r="AU35" s="168" t="str">
        <f>IF(AU33="","",VLOOKUP(AU33,'【記載例】シフト記号表'!$D$6:$Z$47,23,FALSE))</f>
        <v>-</v>
      </c>
      <c r="AV35" s="183" t="str">
        <f>IF(AV33="","",VLOOKUP(AV33,'【記載例】シフト記号表'!$D$6:$Z$47,23,FALSE))</f>
        <v>-</v>
      </c>
      <c r="AW35" s="157" t="str">
        <f>IF(AW33="","",VLOOKUP(AW33,'【記載例】シフト記号表'!$D$6:$Z$47,23,FALSE))</f>
        <v/>
      </c>
      <c r="AX35" s="168" t="str">
        <f>IF(AX33="","",VLOOKUP(AX33,'【記載例】シフト記号表'!$D$6:$Z$47,23,FALSE))</f>
        <v/>
      </c>
      <c r="AY35" s="168" t="str">
        <f>IF(AY33="","",VLOOKUP(AY33,'【記載例】シフト記号表'!$D$6:$Z$47,23,FALSE))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188</v>
      </c>
      <c r="D36" s="44"/>
      <c r="E36" s="52"/>
      <c r="F36" s="50"/>
      <c r="G36" s="50"/>
      <c r="H36" s="72" t="s">
        <v>19</v>
      </c>
      <c r="I36" s="80" t="s">
        <v>97</v>
      </c>
      <c r="J36" s="86"/>
      <c r="K36" s="86"/>
      <c r="L36" s="60"/>
      <c r="M36" s="92" t="s">
        <v>146</v>
      </c>
      <c r="N36" s="97"/>
      <c r="O36" s="102"/>
      <c r="P36" s="108" t="s">
        <v>35</v>
      </c>
      <c r="Q36" s="116"/>
      <c r="R36" s="116"/>
      <c r="S36" s="128"/>
      <c r="T36" s="143"/>
      <c r="U36" s="158" t="s">
        <v>63</v>
      </c>
      <c r="V36" s="169"/>
      <c r="W36" s="169" t="s">
        <v>63</v>
      </c>
      <c r="X36" s="169"/>
      <c r="Y36" s="169" t="s">
        <v>56</v>
      </c>
      <c r="Z36" s="169" t="s">
        <v>44</v>
      </c>
      <c r="AA36" s="184" t="s">
        <v>41</v>
      </c>
      <c r="AB36" s="158"/>
      <c r="AC36" s="169" t="s">
        <v>56</v>
      </c>
      <c r="AD36" s="169" t="s">
        <v>44</v>
      </c>
      <c r="AE36" s="169" t="s">
        <v>41</v>
      </c>
      <c r="AF36" s="169"/>
      <c r="AG36" s="169" t="s">
        <v>56</v>
      </c>
      <c r="AH36" s="184" t="s">
        <v>44</v>
      </c>
      <c r="AI36" s="158"/>
      <c r="AJ36" s="169" t="s">
        <v>66</v>
      </c>
      <c r="AK36" s="169" t="s">
        <v>66</v>
      </c>
      <c r="AL36" s="169" t="s">
        <v>41</v>
      </c>
      <c r="AM36" s="169" t="s">
        <v>66</v>
      </c>
      <c r="AN36" s="169"/>
      <c r="AO36" s="184" t="s">
        <v>56</v>
      </c>
      <c r="AP36" s="158" t="s">
        <v>44</v>
      </c>
      <c r="AQ36" s="169" t="s">
        <v>41</v>
      </c>
      <c r="AR36" s="169" t="s">
        <v>66</v>
      </c>
      <c r="AS36" s="169"/>
      <c r="AT36" s="169" t="s">
        <v>66</v>
      </c>
      <c r="AU36" s="169" t="s">
        <v>41</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9"/>
      <c r="I37" s="78"/>
      <c r="J37" s="84"/>
      <c r="K37" s="84"/>
      <c r="L37" s="58"/>
      <c r="M37" s="90"/>
      <c r="N37" s="95"/>
      <c r="O37" s="100"/>
      <c r="P37" s="106" t="s">
        <v>88</v>
      </c>
      <c r="Q37" s="113"/>
      <c r="R37" s="113"/>
      <c r="S37" s="125"/>
      <c r="T37" s="138"/>
      <c r="U37" s="156">
        <f>IF(U36="","",VLOOKUP(U36,'【記載例】シフト記号表'!$D$6:$X$47,21,FALSE))</f>
        <v>7.9999999999999982</v>
      </c>
      <c r="V37" s="167" t="str">
        <f>IF(V36="","",VLOOKUP(V36,'【記載例】シフト記号表'!$D$6:$X$47,21,FALSE))</f>
        <v/>
      </c>
      <c r="W37" s="167">
        <f>IF(W36="","",VLOOKUP(W36,'【記載例】シフト記号表'!$D$6:$X$47,21,FALSE))</f>
        <v>7.9999999999999982</v>
      </c>
      <c r="X37" s="167" t="str">
        <f>IF(X36="","",VLOOKUP(X36,'【記載例】シフト記号表'!$D$6:$X$47,21,FALSE))</f>
        <v/>
      </c>
      <c r="Y37" s="167">
        <f>IF(Y36="","",VLOOKUP(Y36,'【記載例】シフト記号表'!$D$6:$X$47,21,FALSE))</f>
        <v>3</v>
      </c>
      <c r="Z37" s="167">
        <f>IF(Z36="","",VLOOKUP(Z36,'【記載例】シフト記号表'!$D$6:$X$47,21,FALSE))</f>
        <v>3</v>
      </c>
      <c r="AA37" s="182">
        <f>IF(AA36="","",VLOOKUP(AA36,'【記載例】シフト記号表'!$D$6:$X$47,21,FALSE))</f>
        <v>8</v>
      </c>
      <c r="AB37" s="156" t="str">
        <f>IF(AB36="","",VLOOKUP(AB36,'【記載例】シフト記号表'!$D$6:$X$47,21,FALSE))</f>
        <v/>
      </c>
      <c r="AC37" s="167">
        <f>IF(AC36="","",VLOOKUP(AC36,'【記載例】シフト記号表'!$D$6:$X$47,21,FALSE))</f>
        <v>3</v>
      </c>
      <c r="AD37" s="167">
        <f>IF(AD36="","",VLOOKUP(AD36,'【記載例】シフト記号表'!$D$6:$X$47,21,FALSE))</f>
        <v>3</v>
      </c>
      <c r="AE37" s="167">
        <f>IF(AE36="","",VLOOKUP(AE36,'【記載例】シフト記号表'!$D$6:$X$47,21,FALSE))</f>
        <v>8</v>
      </c>
      <c r="AF37" s="167" t="str">
        <f>IF(AF36="","",VLOOKUP(AF36,'【記載例】シフト記号表'!$D$6:$X$47,21,FALSE))</f>
        <v/>
      </c>
      <c r="AG37" s="167">
        <f>IF(AG36="","",VLOOKUP(AG36,'【記載例】シフト記号表'!$D$6:$X$47,21,FALSE))</f>
        <v>3</v>
      </c>
      <c r="AH37" s="182">
        <f>IF(AH36="","",VLOOKUP(AH36,'【記載例】シフト記号表'!$D$6:$X$47,21,FALSE))</f>
        <v>3</v>
      </c>
      <c r="AI37" s="156" t="str">
        <f>IF(AI36="","",VLOOKUP(AI36,'【記載例】シフト記号表'!$D$6:$X$47,21,FALSE))</f>
        <v/>
      </c>
      <c r="AJ37" s="167">
        <f>IF(AJ36="","",VLOOKUP(AJ36,'【記載例】シフト記号表'!$D$6:$X$47,21,FALSE))</f>
        <v>8</v>
      </c>
      <c r="AK37" s="167">
        <f>IF(AK36="","",VLOOKUP(AK36,'【記載例】シフト記号表'!$D$6:$X$47,21,FALSE))</f>
        <v>8</v>
      </c>
      <c r="AL37" s="167">
        <f>IF(AL36="","",VLOOKUP(AL36,'【記載例】シフト記号表'!$D$6:$X$47,21,FALSE))</f>
        <v>8</v>
      </c>
      <c r="AM37" s="167">
        <f>IF(AM36="","",VLOOKUP(AM36,'【記載例】シフト記号表'!$D$6:$X$47,21,FALSE))</f>
        <v>8</v>
      </c>
      <c r="AN37" s="167" t="str">
        <f>IF(AN36="","",VLOOKUP(AN36,'【記載例】シフト記号表'!$D$6:$X$47,21,FALSE))</f>
        <v/>
      </c>
      <c r="AO37" s="182">
        <f>IF(AO36="","",VLOOKUP(AO36,'【記載例】シフト記号表'!$D$6:$X$47,21,FALSE))</f>
        <v>3</v>
      </c>
      <c r="AP37" s="156">
        <f>IF(AP36="","",VLOOKUP(AP36,'【記載例】シフト記号表'!$D$6:$X$47,21,FALSE))</f>
        <v>3</v>
      </c>
      <c r="AQ37" s="167">
        <f>IF(AQ36="","",VLOOKUP(AQ36,'【記載例】シフト記号表'!$D$6:$X$47,21,FALSE))</f>
        <v>8</v>
      </c>
      <c r="AR37" s="167">
        <f>IF(AR36="","",VLOOKUP(AR36,'【記載例】シフト記号表'!$D$6:$X$47,21,FALSE))</f>
        <v>8</v>
      </c>
      <c r="AS37" s="167" t="str">
        <f>IF(AS36="","",VLOOKUP(AS36,'【記載例】シフト記号表'!$D$6:$X$47,21,FALSE))</f>
        <v/>
      </c>
      <c r="AT37" s="167">
        <f>IF(AT36="","",VLOOKUP(AT36,'【記載例】シフト記号表'!$D$6:$X$47,21,FALSE))</f>
        <v>8</v>
      </c>
      <c r="AU37" s="167">
        <f>IF(AU36="","",VLOOKUP(AU36,'【記載例】シフト記号表'!$D$6:$X$47,21,FALSE))</f>
        <v>8</v>
      </c>
      <c r="AV37" s="182" t="str">
        <f>IF(AV36="","",VLOOKUP(AV36,'【記載例】シフト記号表'!$D$6:$X$47,21,FALSE))</f>
        <v/>
      </c>
      <c r="AW37" s="156" t="str">
        <f>IF(AW36="","",VLOOKUP(AW36,'【記載例】シフト記号表'!$D$6:$X$47,21,FALSE))</f>
        <v/>
      </c>
      <c r="AX37" s="167" t="str">
        <f>IF(AX36="","",VLOOKUP(AX36,'【記載例】シフト記号表'!$D$6:$X$47,21,FALSE))</f>
        <v/>
      </c>
      <c r="AY37" s="167" t="str">
        <f>IF(AY36="","",VLOOKUP(AY36,'【記載例】シフト記号表'!$D$6:$X$47,21,FALSE))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70"/>
      <c r="I38" s="79"/>
      <c r="J38" s="85"/>
      <c r="K38" s="85"/>
      <c r="L38" s="59"/>
      <c r="M38" s="91"/>
      <c r="N38" s="96"/>
      <c r="O38" s="101"/>
      <c r="P38" s="107" t="s">
        <v>89</v>
      </c>
      <c r="Q38" s="117"/>
      <c r="R38" s="117"/>
      <c r="S38" s="126"/>
      <c r="T38" s="139"/>
      <c r="U38" s="157" t="str">
        <f>IF(U36="","",VLOOKUP(U36,'【記載例】シフト記号表'!$D$6:$Z$47,23,FALSE))</f>
        <v>-</v>
      </c>
      <c r="V38" s="168" t="str">
        <f>IF(V36="","",VLOOKUP(V36,'【記載例】シフト記号表'!$D$6:$Z$47,23,FALSE))</f>
        <v/>
      </c>
      <c r="W38" s="168" t="str">
        <f>IF(W36="","",VLOOKUP(W36,'【記載例】シフト記号表'!$D$6:$Z$47,23,FALSE))</f>
        <v>-</v>
      </c>
      <c r="X38" s="168" t="str">
        <f>IF(X36="","",VLOOKUP(X36,'【記載例】シフト記号表'!$D$6:$Z$47,23,FALSE))</f>
        <v/>
      </c>
      <c r="Y38" s="168">
        <f>IF(Y36="","",VLOOKUP(Y36,'【記載例】シフト記号表'!$D$6:$Z$47,23,FALSE))</f>
        <v>3.9999999999999991</v>
      </c>
      <c r="Z38" s="168">
        <f>IF(Z36="","",VLOOKUP(Z36,'【記載例】シフト記号表'!$D$6:$Z$47,23,FALSE))</f>
        <v>6</v>
      </c>
      <c r="AA38" s="183" t="str">
        <f>IF(AA36="","",VLOOKUP(AA36,'【記載例】シフト記号表'!$D$6:$Z$47,23,FALSE))</f>
        <v>-</v>
      </c>
      <c r="AB38" s="157" t="str">
        <f>IF(AB36="","",VLOOKUP(AB36,'【記載例】シフト記号表'!$D$6:$Z$47,23,FALSE))</f>
        <v/>
      </c>
      <c r="AC38" s="168">
        <f>IF(AC36="","",VLOOKUP(AC36,'【記載例】シフト記号表'!$D$6:$Z$47,23,FALSE))</f>
        <v>3.9999999999999991</v>
      </c>
      <c r="AD38" s="168">
        <f>IF(AD36="","",VLOOKUP(AD36,'【記載例】シフト記号表'!$D$6:$Z$47,23,FALSE))</f>
        <v>6</v>
      </c>
      <c r="AE38" s="168" t="str">
        <f>IF(AE36="","",VLOOKUP(AE36,'【記載例】シフト記号表'!$D$6:$Z$47,23,FALSE))</f>
        <v>-</v>
      </c>
      <c r="AF38" s="168" t="str">
        <f>IF(AF36="","",VLOOKUP(AF36,'【記載例】シフト記号表'!$D$6:$Z$47,23,FALSE))</f>
        <v/>
      </c>
      <c r="AG38" s="168">
        <f>IF(AG36="","",VLOOKUP(AG36,'【記載例】シフト記号表'!$D$6:$Z$47,23,FALSE))</f>
        <v>3.9999999999999991</v>
      </c>
      <c r="AH38" s="183">
        <f>IF(AH36="","",VLOOKUP(AH36,'【記載例】シフト記号表'!$D$6:$Z$47,23,FALSE))</f>
        <v>6</v>
      </c>
      <c r="AI38" s="157" t="str">
        <f>IF(AI36="","",VLOOKUP(AI36,'【記載例】シフト記号表'!$D$6:$Z$47,23,FALSE))</f>
        <v/>
      </c>
      <c r="AJ38" s="168" t="str">
        <f>IF(AJ36="","",VLOOKUP(AJ36,'【記載例】シフト記号表'!$D$6:$Z$47,23,FALSE))</f>
        <v>-</v>
      </c>
      <c r="AK38" s="168" t="str">
        <f>IF(AK36="","",VLOOKUP(AK36,'【記載例】シフト記号表'!$D$6:$Z$47,23,FALSE))</f>
        <v>-</v>
      </c>
      <c r="AL38" s="168" t="str">
        <f>IF(AL36="","",VLOOKUP(AL36,'【記載例】シフト記号表'!$D$6:$Z$47,23,FALSE))</f>
        <v>-</v>
      </c>
      <c r="AM38" s="168" t="str">
        <f>IF(AM36="","",VLOOKUP(AM36,'【記載例】シフト記号表'!$D$6:$Z$47,23,FALSE))</f>
        <v>-</v>
      </c>
      <c r="AN38" s="168" t="str">
        <f>IF(AN36="","",VLOOKUP(AN36,'【記載例】シフト記号表'!$D$6:$Z$47,23,FALSE))</f>
        <v/>
      </c>
      <c r="AO38" s="183">
        <f>IF(AO36="","",VLOOKUP(AO36,'【記載例】シフト記号表'!$D$6:$Z$47,23,FALSE))</f>
        <v>3.9999999999999991</v>
      </c>
      <c r="AP38" s="157">
        <f>IF(AP36="","",VLOOKUP(AP36,'【記載例】シフト記号表'!$D$6:$Z$47,23,FALSE))</f>
        <v>6</v>
      </c>
      <c r="AQ38" s="168" t="str">
        <f>IF(AQ36="","",VLOOKUP(AQ36,'【記載例】シフト記号表'!$D$6:$Z$47,23,FALSE))</f>
        <v>-</v>
      </c>
      <c r="AR38" s="168" t="str">
        <f>IF(AR36="","",VLOOKUP(AR36,'【記載例】シフト記号表'!$D$6:$Z$47,23,FALSE))</f>
        <v>-</v>
      </c>
      <c r="AS38" s="168" t="str">
        <f>IF(AS36="","",VLOOKUP(AS36,'【記載例】シフト記号表'!$D$6:$Z$47,23,FALSE))</f>
        <v/>
      </c>
      <c r="AT38" s="168" t="str">
        <f>IF(AT36="","",VLOOKUP(AT36,'【記載例】シフト記号表'!$D$6:$Z$47,23,FALSE))</f>
        <v>-</v>
      </c>
      <c r="AU38" s="168" t="str">
        <f>IF(AU36="","",VLOOKUP(AU36,'【記載例】シフト記号表'!$D$6:$Z$47,23,FALSE))</f>
        <v>-</v>
      </c>
      <c r="AV38" s="183" t="str">
        <f>IF(AV36="","",VLOOKUP(AV36,'【記載例】シフト記号表'!$D$6:$Z$47,23,FALSE))</f>
        <v/>
      </c>
      <c r="AW38" s="157" t="str">
        <f>IF(AW36="","",VLOOKUP(AW36,'【記載例】シフト記号表'!$D$6:$Z$47,23,FALSE))</f>
        <v/>
      </c>
      <c r="AX38" s="168" t="str">
        <f>IF(AX36="","",VLOOKUP(AX36,'【記載例】シフト記号表'!$D$6:$Z$47,23,FALSE))</f>
        <v/>
      </c>
      <c r="AY38" s="168" t="str">
        <f>IF(AY36="","",VLOOKUP(AY36,'【記載例】シフト記号表'!$D$6:$Z$47,23,FALSE))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188</v>
      </c>
      <c r="D39" s="44"/>
      <c r="E39" s="52"/>
      <c r="F39" s="50"/>
      <c r="G39" s="50"/>
      <c r="H39" s="72" t="s">
        <v>19</v>
      </c>
      <c r="I39" s="80" t="s">
        <v>97</v>
      </c>
      <c r="J39" s="86"/>
      <c r="K39" s="86"/>
      <c r="L39" s="60"/>
      <c r="M39" s="92" t="s">
        <v>147</v>
      </c>
      <c r="N39" s="97"/>
      <c r="O39" s="102"/>
      <c r="P39" s="108" t="s">
        <v>35</v>
      </c>
      <c r="Q39" s="115"/>
      <c r="R39" s="115"/>
      <c r="S39" s="127"/>
      <c r="T39" s="140"/>
      <c r="U39" s="158"/>
      <c r="V39" s="169" t="s">
        <v>63</v>
      </c>
      <c r="W39" s="169" t="s">
        <v>56</v>
      </c>
      <c r="X39" s="169" t="s">
        <v>44</v>
      </c>
      <c r="Y39" s="169" t="s">
        <v>63</v>
      </c>
      <c r="Z39" s="169"/>
      <c r="AA39" s="184" t="s">
        <v>63</v>
      </c>
      <c r="AB39" s="158" t="s">
        <v>41</v>
      </c>
      <c r="AC39" s="169" t="s">
        <v>41</v>
      </c>
      <c r="AD39" s="169"/>
      <c r="AE39" s="169"/>
      <c r="AF39" s="169" t="s">
        <v>56</v>
      </c>
      <c r="AG39" s="169" t="s">
        <v>44</v>
      </c>
      <c r="AH39" s="184" t="s">
        <v>41</v>
      </c>
      <c r="AI39" s="158" t="s">
        <v>63</v>
      </c>
      <c r="AJ39" s="169"/>
      <c r="AK39" s="169" t="s">
        <v>56</v>
      </c>
      <c r="AL39" s="169" t="s">
        <v>44</v>
      </c>
      <c r="AM39" s="169"/>
      <c r="AN39" s="169" t="s">
        <v>63</v>
      </c>
      <c r="AO39" s="184" t="s">
        <v>63</v>
      </c>
      <c r="AP39" s="158" t="s">
        <v>66</v>
      </c>
      <c r="AQ39" s="169"/>
      <c r="AR39" s="169" t="s">
        <v>63</v>
      </c>
      <c r="AS39" s="169" t="s">
        <v>41</v>
      </c>
      <c r="AT39" s="169" t="s">
        <v>56</v>
      </c>
      <c r="AU39" s="169" t="s">
        <v>44</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9"/>
      <c r="I40" s="78"/>
      <c r="J40" s="84"/>
      <c r="K40" s="84"/>
      <c r="L40" s="58"/>
      <c r="M40" s="90"/>
      <c r="N40" s="95"/>
      <c r="O40" s="100"/>
      <c r="P40" s="106" t="s">
        <v>88</v>
      </c>
      <c r="Q40" s="113"/>
      <c r="R40" s="113"/>
      <c r="S40" s="125"/>
      <c r="T40" s="138"/>
      <c r="U40" s="156" t="str">
        <f>IF(U39="","",VLOOKUP(U39,'【記載例】シフト記号表'!$D$6:$X$47,21,FALSE))</f>
        <v/>
      </c>
      <c r="V40" s="167">
        <f>IF(V39="","",VLOOKUP(V39,'【記載例】シフト記号表'!$D$6:$X$47,21,FALSE))</f>
        <v>7.9999999999999982</v>
      </c>
      <c r="W40" s="167">
        <f>IF(W39="","",VLOOKUP(W39,'【記載例】シフト記号表'!$D$6:$X$47,21,FALSE))</f>
        <v>3</v>
      </c>
      <c r="X40" s="167">
        <f>IF(X39="","",VLOOKUP(X39,'【記載例】シフト記号表'!$D$6:$X$47,21,FALSE))</f>
        <v>3</v>
      </c>
      <c r="Y40" s="167">
        <f>IF(Y39="","",VLOOKUP(Y39,'【記載例】シフト記号表'!$D$6:$X$47,21,FALSE))</f>
        <v>7.9999999999999982</v>
      </c>
      <c r="Z40" s="167" t="str">
        <f>IF(Z39="","",VLOOKUP(Z39,'【記載例】シフト記号表'!$D$6:$X$47,21,FALSE))</f>
        <v/>
      </c>
      <c r="AA40" s="182">
        <f>IF(AA39="","",VLOOKUP(AA39,'【記載例】シフト記号表'!$D$6:$X$47,21,FALSE))</f>
        <v>7.9999999999999982</v>
      </c>
      <c r="AB40" s="156">
        <f>IF(AB39="","",VLOOKUP(AB39,'【記載例】シフト記号表'!$D$6:$X$47,21,FALSE))</f>
        <v>8</v>
      </c>
      <c r="AC40" s="167">
        <f>IF(AC39="","",VLOOKUP(AC39,'【記載例】シフト記号表'!$D$6:$X$47,21,FALSE))</f>
        <v>8</v>
      </c>
      <c r="AD40" s="167" t="str">
        <f>IF(AD39="","",VLOOKUP(AD39,'【記載例】シフト記号表'!$D$6:$X$47,21,FALSE))</f>
        <v/>
      </c>
      <c r="AE40" s="167" t="str">
        <f>IF(AE39="","",VLOOKUP(AE39,'【記載例】シフト記号表'!$D$6:$X$47,21,FALSE))</f>
        <v/>
      </c>
      <c r="AF40" s="167">
        <f>IF(AF39="","",VLOOKUP(AF39,'【記載例】シフト記号表'!$D$6:$X$47,21,FALSE))</f>
        <v>3</v>
      </c>
      <c r="AG40" s="167">
        <f>IF(AG39="","",VLOOKUP(AG39,'【記載例】シフト記号表'!$D$6:$X$47,21,FALSE))</f>
        <v>3</v>
      </c>
      <c r="AH40" s="182">
        <f>IF(AH39="","",VLOOKUP(AH39,'【記載例】シフト記号表'!$D$6:$X$47,21,FALSE))</f>
        <v>8</v>
      </c>
      <c r="AI40" s="156">
        <f>IF(AI39="","",VLOOKUP(AI39,'【記載例】シフト記号表'!$D$6:$X$47,21,FALSE))</f>
        <v>7.9999999999999982</v>
      </c>
      <c r="AJ40" s="167" t="str">
        <f>IF(AJ39="","",VLOOKUP(AJ39,'【記載例】シフト記号表'!$D$6:$X$47,21,FALSE))</f>
        <v/>
      </c>
      <c r="AK40" s="167">
        <f>IF(AK39="","",VLOOKUP(AK39,'【記載例】シフト記号表'!$D$6:$X$47,21,FALSE))</f>
        <v>3</v>
      </c>
      <c r="AL40" s="167">
        <f>IF(AL39="","",VLOOKUP(AL39,'【記載例】シフト記号表'!$D$6:$X$47,21,FALSE))</f>
        <v>3</v>
      </c>
      <c r="AM40" s="167" t="str">
        <f>IF(AM39="","",VLOOKUP(AM39,'【記載例】シフト記号表'!$D$6:$X$47,21,FALSE))</f>
        <v/>
      </c>
      <c r="AN40" s="167">
        <f>IF(AN39="","",VLOOKUP(AN39,'【記載例】シフト記号表'!$D$6:$X$47,21,FALSE))</f>
        <v>7.9999999999999982</v>
      </c>
      <c r="AO40" s="182">
        <f>IF(AO39="","",VLOOKUP(AO39,'【記載例】シフト記号表'!$D$6:$X$47,21,FALSE))</f>
        <v>7.9999999999999982</v>
      </c>
      <c r="AP40" s="156">
        <f>IF(AP39="","",VLOOKUP(AP39,'【記載例】シフト記号表'!$D$6:$X$47,21,FALSE))</f>
        <v>8</v>
      </c>
      <c r="AQ40" s="167" t="str">
        <f>IF(AQ39="","",VLOOKUP(AQ39,'【記載例】シフト記号表'!$D$6:$X$47,21,FALSE))</f>
        <v/>
      </c>
      <c r="AR40" s="167">
        <f>IF(AR39="","",VLOOKUP(AR39,'【記載例】シフト記号表'!$D$6:$X$47,21,FALSE))</f>
        <v>7.9999999999999982</v>
      </c>
      <c r="AS40" s="167">
        <f>IF(AS39="","",VLOOKUP(AS39,'【記載例】シフト記号表'!$D$6:$X$47,21,FALSE))</f>
        <v>8</v>
      </c>
      <c r="AT40" s="167">
        <f>IF(AT39="","",VLOOKUP(AT39,'【記載例】シフト記号表'!$D$6:$X$47,21,FALSE))</f>
        <v>3</v>
      </c>
      <c r="AU40" s="167">
        <f>IF(AU39="","",VLOOKUP(AU39,'【記載例】シフト記号表'!$D$6:$X$47,21,FALSE))</f>
        <v>3</v>
      </c>
      <c r="AV40" s="182" t="str">
        <f>IF(AV39="","",VLOOKUP(AV39,'【記載例】シフト記号表'!$D$6:$X$47,21,FALSE))</f>
        <v/>
      </c>
      <c r="AW40" s="156" t="str">
        <f>IF(AW39="","",VLOOKUP(AW39,'【記載例】シフト記号表'!$D$6:$X$47,21,FALSE))</f>
        <v/>
      </c>
      <c r="AX40" s="167" t="str">
        <f>IF(AX39="","",VLOOKUP(AX39,'【記載例】シフト記号表'!$D$6:$X$47,21,FALSE))</f>
        <v/>
      </c>
      <c r="AY40" s="167" t="str">
        <f>IF(AY39="","",VLOOKUP(AY39,'【記載例】シフト記号表'!$D$6:$X$47,21,FALSE))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70"/>
      <c r="I41" s="79"/>
      <c r="J41" s="85"/>
      <c r="K41" s="85"/>
      <c r="L41" s="59"/>
      <c r="M41" s="91"/>
      <c r="N41" s="96"/>
      <c r="O41" s="101"/>
      <c r="P41" s="107" t="s">
        <v>89</v>
      </c>
      <c r="Q41" s="116"/>
      <c r="R41" s="116"/>
      <c r="S41" s="128"/>
      <c r="T41" s="141"/>
      <c r="U41" s="157" t="str">
        <f>IF(U39="","",VLOOKUP(U39,'【記載例】シフト記号表'!$D$6:$Z$47,23,FALSE))</f>
        <v/>
      </c>
      <c r="V41" s="168" t="str">
        <f>IF(V39="","",VLOOKUP(V39,'【記載例】シフト記号表'!$D$6:$Z$47,23,FALSE))</f>
        <v>-</v>
      </c>
      <c r="W41" s="168">
        <f>IF(W39="","",VLOOKUP(W39,'【記載例】シフト記号表'!$D$6:$Z$47,23,FALSE))</f>
        <v>3.9999999999999991</v>
      </c>
      <c r="X41" s="168">
        <f>IF(X39="","",VLOOKUP(X39,'【記載例】シフト記号表'!$D$6:$Z$47,23,FALSE))</f>
        <v>6</v>
      </c>
      <c r="Y41" s="168" t="str">
        <f>IF(Y39="","",VLOOKUP(Y39,'【記載例】シフト記号表'!$D$6:$Z$47,23,FALSE))</f>
        <v>-</v>
      </c>
      <c r="Z41" s="168" t="str">
        <f>IF(Z39="","",VLOOKUP(Z39,'【記載例】シフト記号表'!$D$6:$Z$47,23,FALSE))</f>
        <v/>
      </c>
      <c r="AA41" s="183" t="str">
        <f>IF(AA39="","",VLOOKUP(AA39,'【記載例】シフト記号表'!$D$6:$Z$47,23,FALSE))</f>
        <v>-</v>
      </c>
      <c r="AB41" s="157" t="str">
        <f>IF(AB39="","",VLOOKUP(AB39,'【記載例】シフト記号表'!$D$6:$Z$47,23,FALSE))</f>
        <v>-</v>
      </c>
      <c r="AC41" s="168" t="str">
        <f>IF(AC39="","",VLOOKUP(AC39,'【記載例】シフト記号表'!$D$6:$Z$47,23,FALSE))</f>
        <v>-</v>
      </c>
      <c r="AD41" s="168" t="str">
        <f>IF(AD39="","",VLOOKUP(AD39,'【記載例】シフト記号表'!$D$6:$Z$47,23,FALSE))</f>
        <v/>
      </c>
      <c r="AE41" s="168" t="str">
        <f>IF(AE39="","",VLOOKUP(AE39,'【記載例】シフト記号表'!$D$6:$Z$47,23,FALSE))</f>
        <v/>
      </c>
      <c r="AF41" s="168">
        <f>IF(AF39="","",VLOOKUP(AF39,'【記載例】シフト記号表'!$D$6:$Z$47,23,FALSE))</f>
        <v>3.9999999999999991</v>
      </c>
      <c r="AG41" s="168">
        <f>IF(AG39="","",VLOOKUP(AG39,'【記載例】シフト記号表'!$D$6:$Z$47,23,FALSE))</f>
        <v>6</v>
      </c>
      <c r="AH41" s="183" t="str">
        <f>IF(AH39="","",VLOOKUP(AH39,'【記載例】シフト記号表'!$D$6:$Z$47,23,FALSE))</f>
        <v>-</v>
      </c>
      <c r="AI41" s="157" t="str">
        <f>IF(AI39="","",VLOOKUP(AI39,'【記載例】シフト記号表'!$D$6:$Z$47,23,FALSE))</f>
        <v>-</v>
      </c>
      <c r="AJ41" s="168" t="str">
        <f>IF(AJ39="","",VLOOKUP(AJ39,'【記載例】シフト記号表'!$D$6:$Z$47,23,FALSE))</f>
        <v/>
      </c>
      <c r="AK41" s="168">
        <f>IF(AK39="","",VLOOKUP(AK39,'【記載例】シフト記号表'!$D$6:$Z$47,23,FALSE))</f>
        <v>3.9999999999999991</v>
      </c>
      <c r="AL41" s="168">
        <f>IF(AL39="","",VLOOKUP(AL39,'【記載例】シフト記号表'!$D$6:$Z$47,23,FALSE))</f>
        <v>6</v>
      </c>
      <c r="AM41" s="168" t="str">
        <f>IF(AM39="","",VLOOKUP(AM39,'【記載例】シフト記号表'!$D$6:$Z$47,23,FALSE))</f>
        <v/>
      </c>
      <c r="AN41" s="168" t="str">
        <f>IF(AN39="","",VLOOKUP(AN39,'【記載例】シフト記号表'!$D$6:$Z$47,23,FALSE))</f>
        <v>-</v>
      </c>
      <c r="AO41" s="183" t="str">
        <f>IF(AO39="","",VLOOKUP(AO39,'【記載例】シフト記号表'!$D$6:$Z$47,23,FALSE))</f>
        <v>-</v>
      </c>
      <c r="AP41" s="157" t="str">
        <f>IF(AP39="","",VLOOKUP(AP39,'【記載例】シフト記号表'!$D$6:$Z$47,23,FALSE))</f>
        <v>-</v>
      </c>
      <c r="AQ41" s="168" t="str">
        <f>IF(AQ39="","",VLOOKUP(AQ39,'【記載例】シフト記号表'!$D$6:$Z$47,23,FALSE))</f>
        <v/>
      </c>
      <c r="AR41" s="168" t="str">
        <f>IF(AR39="","",VLOOKUP(AR39,'【記載例】シフト記号表'!$D$6:$Z$47,23,FALSE))</f>
        <v>-</v>
      </c>
      <c r="AS41" s="168" t="str">
        <f>IF(AS39="","",VLOOKUP(AS39,'【記載例】シフト記号表'!$D$6:$Z$47,23,FALSE))</f>
        <v>-</v>
      </c>
      <c r="AT41" s="168">
        <f>IF(AT39="","",VLOOKUP(AT39,'【記載例】シフト記号表'!$D$6:$Z$47,23,FALSE))</f>
        <v>3.9999999999999991</v>
      </c>
      <c r="AU41" s="168">
        <f>IF(AU39="","",VLOOKUP(AU39,'【記載例】シフト記号表'!$D$6:$Z$47,23,FALSE))</f>
        <v>6</v>
      </c>
      <c r="AV41" s="183" t="str">
        <f>IF(AV39="","",VLOOKUP(AV39,'【記載例】シフト記号表'!$D$6:$Z$47,23,FALSE))</f>
        <v/>
      </c>
      <c r="AW41" s="157" t="str">
        <f>IF(AW39="","",VLOOKUP(AW39,'【記載例】シフト記号表'!$D$6:$Z$47,23,FALSE))</f>
        <v/>
      </c>
      <c r="AX41" s="168" t="str">
        <f>IF(AX39="","",VLOOKUP(AX39,'【記載例】シフト記号表'!$D$6:$Z$47,23,FALSE))</f>
        <v/>
      </c>
      <c r="AY41" s="168" t="str">
        <f>IF(AY39="","",VLOOKUP(AY39,'【記載例】シフト記号表'!$D$6:$Z$47,23,FALSE))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188</v>
      </c>
      <c r="D42" s="44"/>
      <c r="E42" s="52"/>
      <c r="F42" s="50"/>
      <c r="G42" s="50"/>
      <c r="H42" s="72" t="s">
        <v>19</v>
      </c>
      <c r="I42" s="80" t="s">
        <v>97</v>
      </c>
      <c r="J42" s="86"/>
      <c r="K42" s="86"/>
      <c r="L42" s="60"/>
      <c r="M42" s="92" t="s">
        <v>148</v>
      </c>
      <c r="N42" s="97"/>
      <c r="O42" s="102"/>
      <c r="P42" s="108" t="s">
        <v>35</v>
      </c>
      <c r="Q42" s="115"/>
      <c r="R42" s="115"/>
      <c r="S42" s="127"/>
      <c r="T42" s="140"/>
      <c r="U42" s="158" t="s">
        <v>63</v>
      </c>
      <c r="V42" s="169"/>
      <c r="W42" s="169" t="s">
        <v>41</v>
      </c>
      <c r="X42" s="169" t="s">
        <v>56</v>
      </c>
      <c r="Y42" s="169" t="s">
        <v>44</v>
      </c>
      <c r="Z42" s="169" t="s">
        <v>63</v>
      </c>
      <c r="AA42" s="184"/>
      <c r="AB42" s="158" t="s">
        <v>63</v>
      </c>
      <c r="AC42" s="169"/>
      <c r="AD42" s="169" t="s">
        <v>66</v>
      </c>
      <c r="AE42" s="169" t="s">
        <v>56</v>
      </c>
      <c r="AF42" s="169" t="s">
        <v>44</v>
      </c>
      <c r="AG42" s="169"/>
      <c r="AH42" s="184" t="s">
        <v>63</v>
      </c>
      <c r="AI42" s="158" t="s">
        <v>56</v>
      </c>
      <c r="AJ42" s="169" t="s">
        <v>44</v>
      </c>
      <c r="AK42" s="169"/>
      <c r="AL42" s="169" t="s">
        <v>63</v>
      </c>
      <c r="AM42" s="169" t="s">
        <v>63</v>
      </c>
      <c r="AN42" s="169" t="s">
        <v>41</v>
      </c>
      <c r="AO42" s="184"/>
      <c r="AP42" s="158" t="s">
        <v>56</v>
      </c>
      <c r="AQ42" s="169" t="s">
        <v>44</v>
      </c>
      <c r="AR42" s="169"/>
      <c r="AS42" s="169" t="s">
        <v>63</v>
      </c>
      <c r="AT42" s="169"/>
      <c r="AU42" s="169" t="s">
        <v>56</v>
      </c>
      <c r="AV42" s="184" t="s">
        <v>44</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9"/>
      <c r="I43" s="78"/>
      <c r="J43" s="84"/>
      <c r="K43" s="84"/>
      <c r="L43" s="58"/>
      <c r="M43" s="90"/>
      <c r="N43" s="95"/>
      <c r="O43" s="100"/>
      <c r="P43" s="106" t="s">
        <v>88</v>
      </c>
      <c r="Q43" s="113"/>
      <c r="R43" s="113"/>
      <c r="S43" s="125"/>
      <c r="T43" s="138"/>
      <c r="U43" s="156">
        <f>IF(U42="","",VLOOKUP(U42,'【記載例】シフト記号表'!$D$6:$X$47,21,FALSE))</f>
        <v>7.9999999999999982</v>
      </c>
      <c r="V43" s="167" t="str">
        <f>IF(V42="","",VLOOKUP(V42,'【記載例】シフト記号表'!$D$6:$X$47,21,FALSE))</f>
        <v/>
      </c>
      <c r="W43" s="167">
        <f>IF(W42="","",VLOOKUP(W42,'【記載例】シフト記号表'!$D$6:$X$47,21,FALSE))</f>
        <v>8</v>
      </c>
      <c r="X43" s="167">
        <f>IF(X42="","",VLOOKUP(X42,'【記載例】シフト記号表'!$D$6:$X$47,21,FALSE))</f>
        <v>3</v>
      </c>
      <c r="Y43" s="167">
        <f>IF(Y42="","",VLOOKUP(Y42,'【記載例】シフト記号表'!$D$6:$X$47,21,FALSE))</f>
        <v>3</v>
      </c>
      <c r="Z43" s="167">
        <f>IF(Z42="","",VLOOKUP(Z42,'【記載例】シフト記号表'!$D$6:$X$47,21,FALSE))</f>
        <v>7.9999999999999982</v>
      </c>
      <c r="AA43" s="182" t="str">
        <f>IF(AA42="","",VLOOKUP(AA42,'【記載例】シフト記号表'!$D$6:$X$47,21,FALSE))</f>
        <v/>
      </c>
      <c r="AB43" s="156">
        <f>IF(AB42="","",VLOOKUP(AB42,'【記載例】シフト記号表'!$D$6:$X$47,21,FALSE))</f>
        <v>7.9999999999999982</v>
      </c>
      <c r="AC43" s="167" t="str">
        <f>IF(AC42="","",VLOOKUP(AC42,'【記載例】シフト記号表'!$D$6:$X$47,21,FALSE))</f>
        <v/>
      </c>
      <c r="AD43" s="167">
        <f>IF(AD42="","",VLOOKUP(AD42,'【記載例】シフト記号表'!$D$6:$X$47,21,FALSE))</f>
        <v>8</v>
      </c>
      <c r="AE43" s="167">
        <f>IF(AE42="","",VLOOKUP(AE42,'【記載例】シフト記号表'!$D$6:$X$47,21,FALSE))</f>
        <v>3</v>
      </c>
      <c r="AF43" s="167">
        <f>IF(AF42="","",VLOOKUP(AF42,'【記載例】シフト記号表'!$D$6:$X$47,21,FALSE))</f>
        <v>3</v>
      </c>
      <c r="AG43" s="167" t="str">
        <f>IF(AG42="","",VLOOKUP(AG42,'【記載例】シフト記号表'!$D$6:$X$47,21,FALSE))</f>
        <v/>
      </c>
      <c r="AH43" s="182">
        <f>IF(AH42="","",VLOOKUP(AH42,'【記載例】シフト記号表'!$D$6:$X$47,21,FALSE))</f>
        <v>7.9999999999999982</v>
      </c>
      <c r="AI43" s="156">
        <f>IF(AI42="","",VLOOKUP(AI42,'【記載例】シフト記号表'!$D$6:$X$47,21,FALSE))</f>
        <v>3</v>
      </c>
      <c r="AJ43" s="167">
        <f>IF(AJ42="","",VLOOKUP(AJ42,'【記載例】シフト記号表'!$D$6:$X$47,21,FALSE))</f>
        <v>3</v>
      </c>
      <c r="AK43" s="167" t="str">
        <f>IF(AK42="","",VLOOKUP(AK42,'【記載例】シフト記号表'!$D$6:$X$47,21,FALSE))</f>
        <v/>
      </c>
      <c r="AL43" s="167">
        <f>IF(AL42="","",VLOOKUP(AL42,'【記載例】シフト記号表'!$D$6:$X$47,21,FALSE))</f>
        <v>7.9999999999999982</v>
      </c>
      <c r="AM43" s="167">
        <f>IF(AM42="","",VLOOKUP(AM42,'【記載例】シフト記号表'!$D$6:$X$47,21,FALSE))</f>
        <v>7.9999999999999982</v>
      </c>
      <c r="AN43" s="167">
        <f>IF(AN42="","",VLOOKUP(AN42,'【記載例】シフト記号表'!$D$6:$X$47,21,FALSE))</f>
        <v>8</v>
      </c>
      <c r="AO43" s="182" t="str">
        <f>IF(AO42="","",VLOOKUP(AO42,'【記載例】シフト記号表'!$D$6:$X$47,21,FALSE))</f>
        <v/>
      </c>
      <c r="AP43" s="156">
        <f>IF(AP42="","",VLOOKUP(AP42,'【記載例】シフト記号表'!$D$6:$X$47,21,FALSE))</f>
        <v>3</v>
      </c>
      <c r="AQ43" s="167">
        <f>IF(AQ42="","",VLOOKUP(AQ42,'【記載例】シフト記号表'!$D$6:$X$47,21,FALSE))</f>
        <v>3</v>
      </c>
      <c r="AR43" s="167" t="str">
        <f>IF(AR42="","",VLOOKUP(AR42,'【記載例】シフト記号表'!$D$6:$X$47,21,FALSE))</f>
        <v/>
      </c>
      <c r="AS43" s="167">
        <f>IF(AS42="","",VLOOKUP(AS42,'【記載例】シフト記号表'!$D$6:$X$47,21,FALSE))</f>
        <v>7.9999999999999982</v>
      </c>
      <c r="AT43" s="167" t="str">
        <f>IF(AT42="","",VLOOKUP(AT42,'【記載例】シフト記号表'!$D$6:$X$47,21,FALSE))</f>
        <v/>
      </c>
      <c r="AU43" s="167">
        <f>IF(AU42="","",VLOOKUP(AU42,'【記載例】シフト記号表'!$D$6:$X$47,21,FALSE))</f>
        <v>3</v>
      </c>
      <c r="AV43" s="182">
        <f>IF(AV42="","",VLOOKUP(AV42,'【記載例】シフト記号表'!$D$6:$X$47,21,FALSE))</f>
        <v>3</v>
      </c>
      <c r="AW43" s="156" t="str">
        <f>IF(AW42="","",VLOOKUP(AW42,'【記載例】シフト記号表'!$D$6:$X$47,21,FALSE))</f>
        <v/>
      </c>
      <c r="AX43" s="167" t="str">
        <f>IF(AX42="","",VLOOKUP(AX42,'【記載例】シフト記号表'!$D$6:$X$47,21,FALSE))</f>
        <v/>
      </c>
      <c r="AY43" s="167" t="str">
        <f>IF(AY42="","",VLOOKUP(AY42,'【記載例】シフト記号表'!$D$6:$X$47,21,FALSE))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70"/>
      <c r="I44" s="79"/>
      <c r="J44" s="85"/>
      <c r="K44" s="85"/>
      <c r="L44" s="59"/>
      <c r="M44" s="91"/>
      <c r="N44" s="96"/>
      <c r="O44" s="101"/>
      <c r="P44" s="107" t="s">
        <v>89</v>
      </c>
      <c r="Q44" s="117"/>
      <c r="R44" s="117"/>
      <c r="S44" s="126"/>
      <c r="T44" s="139"/>
      <c r="U44" s="157" t="str">
        <f>IF(U42="","",VLOOKUP(U42,'【記載例】シフト記号表'!$D$6:$Z$47,23,FALSE))</f>
        <v>-</v>
      </c>
      <c r="V44" s="168" t="str">
        <f>IF(V42="","",VLOOKUP(V42,'【記載例】シフト記号表'!$D$6:$Z$47,23,FALSE))</f>
        <v/>
      </c>
      <c r="W44" s="168" t="str">
        <f>IF(W42="","",VLOOKUP(W42,'【記載例】シフト記号表'!$D$6:$Z$47,23,FALSE))</f>
        <v>-</v>
      </c>
      <c r="X44" s="168">
        <f>IF(X42="","",VLOOKUP(X42,'【記載例】シフト記号表'!$D$6:$Z$47,23,FALSE))</f>
        <v>3.9999999999999991</v>
      </c>
      <c r="Y44" s="168">
        <f>IF(Y42="","",VLOOKUP(Y42,'【記載例】シフト記号表'!$D$6:$Z$47,23,FALSE))</f>
        <v>6</v>
      </c>
      <c r="Z44" s="168" t="str">
        <f>IF(Z42="","",VLOOKUP(Z42,'【記載例】シフト記号表'!$D$6:$Z$47,23,FALSE))</f>
        <v>-</v>
      </c>
      <c r="AA44" s="183" t="str">
        <f>IF(AA42="","",VLOOKUP(AA42,'【記載例】シフト記号表'!$D$6:$Z$47,23,FALSE))</f>
        <v/>
      </c>
      <c r="AB44" s="157" t="str">
        <f>IF(AB42="","",VLOOKUP(AB42,'【記載例】シフト記号表'!$D$6:$Z$47,23,FALSE))</f>
        <v>-</v>
      </c>
      <c r="AC44" s="168" t="str">
        <f>IF(AC42="","",VLOOKUP(AC42,'【記載例】シフト記号表'!$D$6:$Z$47,23,FALSE))</f>
        <v/>
      </c>
      <c r="AD44" s="168" t="str">
        <f>IF(AD42="","",VLOOKUP(AD42,'【記載例】シフト記号表'!$D$6:$Z$47,23,FALSE))</f>
        <v>-</v>
      </c>
      <c r="AE44" s="168">
        <f>IF(AE42="","",VLOOKUP(AE42,'【記載例】シフト記号表'!$D$6:$Z$47,23,FALSE))</f>
        <v>3.9999999999999991</v>
      </c>
      <c r="AF44" s="168">
        <f>IF(AF42="","",VLOOKUP(AF42,'【記載例】シフト記号表'!$D$6:$Z$47,23,FALSE))</f>
        <v>6</v>
      </c>
      <c r="AG44" s="168" t="str">
        <f>IF(AG42="","",VLOOKUP(AG42,'【記載例】シフト記号表'!$D$6:$Z$47,23,FALSE))</f>
        <v/>
      </c>
      <c r="AH44" s="183" t="str">
        <f>IF(AH42="","",VLOOKUP(AH42,'【記載例】シフト記号表'!$D$6:$Z$47,23,FALSE))</f>
        <v>-</v>
      </c>
      <c r="AI44" s="157">
        <f>IF(AI42="","",VLOOKUP(AI42,'【記載例】シフト記号表'!$D$6:$Z$47,23,FALSE))</f>
        <v>3.9999999999999991</v>
      </c>
      <c r="AJ44" s="168">
        <f>IF(AJ42="","",VLOOKUP(AJ42,'【記載例】シフト記号表'!$D$6:$Z$47,23,FALSE))</f>
        <v>6</v>
      </c>
      <c r="AK44" s="168" t="str">
        <f>IF(AK42="","",VLOOKUP(AK42,'【記載例】シフト記号表'!$D$6:$Z$47,23,FALSE))</f>
        <v/>
      </c>
      <c r="AL44" s="168" t="str">
        <f>IF(AL42="","",VLOOKUP(AL42,'【記載例】シフト記号表'!$D$6:$Z$47,23,FALSE))</f>
        <v>-</v>
      </c>
      <c r="AM44" s="168" t="str">
        <f>IF(AM42="","",VLOOKUP(AM42,'【記載例】シフト記号表'!$D$6:$Z$47,23,FALSE))</f>
        <v>-</v>
      </c>
      <c r="AN44" s="168" t="str">
        <f>IF(AN42="","",VLOOKUP(AN42,'【記載例】シフト記号表'!$D$6:$Z$47,23,FALSE))</f>
        <v>-</v>
      </c>
      <c r="AO44" s="183" t="str">
        <f>IF(AO42="","",VLOOKUP(AO42,'【記載例】シフト記号表'!$D$6:$Z$47,23,FALSE))</f>
        <v/>
      </c>
      <c r="AP44" s="157">
        <f>IF(AP42="","",VLOOKUP(AP42,'【記載例】シフト記号表'!$D$6:$Z$47,23,FALSE))</f>
        <v>3.9999999999999991</v>
      </c>
      <c r="AQ44" s="168">
        <f>IF(AQ42="","",VLOOKUP(AQ42,'【記載例】シフト記号表'!$D$6:$Z$47,23,FALSE))</f>
        <v>6</v>
      </c>
      <c r="AR44" s="168" t="str">
        <f>IF(AR42="","",VLOOKUP(AR42,'【記載例】シフト記号表'!$D$6:$Z$47,23,FALSE))</f>
        <v/>
      </c>
      <c r="AS44" s="168" t="str">
        <f>IF(AS42="","",VLOOKUP(AS42,'【記載例】シフト記号表'!$D$6:$Z$47,23,FALSE))</f>
        <v>-</v>
      </c>
      <c r="AT44" s="168" t="str">
        <f>IF(AT42="","",VLOOKUP(AT42,'【記載例】シフト記号表'!$D$6:$Z$47,23,FALSE))</f>
        <v/>
      </c>
      <c r="AU44" s="168">
        <f>IF(AU42="","",VLOOKUP(AU42,'【記載例】シフト記号表'!$D$6:$Z$47,23,FALSE))</f>
        <v>3.9999999999999991</v>
      </c>
      <c r="AV44" s="183">
        <f>IF(AV42="","",VLOOKUP(AV42,'【記載例】シフト記号表'!$D$6:$Z$47,23,FALSE))</f>
        <v>6</v>
      </c>
      <c r="AW44" s="157" t="str">
        <f>IF(AW42="","",VLOOKUP(AW42,'【記載例】シフト記号表'!$D$6:$Z$47,23,FALSE))</f>
        <v/>
      </c>
      <c r="AX44" s="168" t="str">
        <f>IF(AX42="","",VLOOKUP(AX42,'【記載例】シフト記号表'!$D$6:$Z$47,23,FALSE))</f>
        <v/>
      </c>
      <c r="AY44" s="168" t="str">
        <f>IF(AY42="","",VLOOKUP(AY42,'【記載例】シフト記号表'!$D$6:$Z$47,23,FALSE))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188</v>
      </c>
      <c r="D45" s="44"/>
      <c r="E45" s="52"/>
      <c r="F45" s="50"/>
      <c r="G45" s="50"/>
      <c r="H45" s="72" t="s">
        <v>19</v>
      </c>
      <c r="I45" s="80" t="s">
        <v>97</v>
      </c>
      <c r="J45" s="86"/>
      <c r="K45" s="86"/>
      <c r="L45" s="60"/>
      <c r="M45" s="92" t="s">
        <v>150</v>
      </c>
      <c r="N45" s="97"/>
      <c r="O45" s="102"/>
      <c r="P45" s="108" t="s">
        <v>35</v>
      </c>
      <c r="Q45" s="115"/>
      <c r="R45" s="115"/>
      <c r="S45" s="127"/>
      <c r="T45" s="140"/>
      <c r="U45" s="158" t="s">
        <v>44</v>
      </c>
      <c r="V45" s="169" t="s">
        <v>66</v>
      </c>
      <c r="W45" s="169" t="s">
        <v>66</v>
      </c>
      <c r="X45" s="169"/>
      <c r="Y45" s="169"/>
      <c r="Z45" s="169" t="s">
        <v>41</v>
      </c>
      <c r="AA45" s="184" t="s">
        <v>56</v>
      </c>
      <c r="AB45" s="158" t="s">
        <v>44</v>
      </c>
      <c r="AC45" s="169"/>
      <c r="AD45" s="169"/>
      <c r="AE45" s="169" t="s">
        <v>63</v>
      </c>
      <c r="AF45" s="169" t="s">
        <v>66</v>
      </c>
      <c r="AG45" s="169" t="s">
        <v>66</v>
      </c>
      <c r="AH45" s="184" t="s">
        <v>56</v>
      </c>
      <c r="AI45" s="158" t="s">
        <v>44</v>
      </c>
      <c r="AJ45" s="169" t="s">
        <v>66</v>
      </c>
      <c r="AK45" s="169"/>
      <c r="AL45" s="169" t="s">
        <v>41</v>
      </c>
      <c r="AM45" s="169" t="s">
        <v>56</v>
      </c>
      <c r="AN45" s="169" t="s">
        <v>44</v>
      </c>
      <c r="AO45" s="184"/>
      <c r="AP45" s="158"/>
      <c r="AQ45" s="169" t="s">
        <v>56</v>
      </c>
      <c r="AR45" s="169" t="s">
        <v>44</v>
      </c>
      <c r="AS45" s="169"/>
      <c r="AT45" s="169" t="s">
        <v>63</v>
      </c>
      <c r="AU45" s="169" t="s">
        <v>41</v>
      </c>
      <c r="AV45" s="184" t="s">
        <v>56</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9"/>
      <c r="I46" s="78"/>
      <c r="J46" s="84"/>
      <c r="K46" s="84"/>
      <c r="L46" s="58"/>
      <c r="M46" s="90"/>
      <c r="N46" s="95"/>
      <c r="O46" s="100"/>
      <c r="P46" s="106" t="s">
        <v>88</v>
      </c>
      <c r="Q46" s="113"/>
      <c r="R46" s="113"/>
      <c r="S46" s="125"/>
      <c r="T46" s="138"/>
      <c r="U46" s="156">
        <f>IF(U45="","",VLOOKUP(U45,'【記載例】シフト記号表'!$D$6:$X$47,21,FALSE))</f>
        <v>3</v>
      </c>
      <c r="V46" s="167">
        <f>IF(V45="","",VLOOKUP(V45,'【記載例】シフト記号表'!$D$6:$X$47,21,FALSE))</f>
        <v>8</v>
      </c>
      <c r="W46" s="167">
        <f>IF(W45="","",VLOOKUP(W45,'【記載例】シフト記号表'!$D$6:$X$47,21,FALSE))</f>
        <v>8</v>
      </c>
      <c r="X46" s="167" t="str">
        <f>IF(X45="","",VLOOKUP(X45,'【記載例】シフト記号表'!$D$6:$X$47,21,FALSE))</f>
        <v/>
      </c>
      <c r="Y46" s="167" t="str">
        <f>IF(Y45="","",VLOOKUP(Y45,'【記載例】シフト記号表'!$D$6:$X$47,21,FALSE))</f>
        <v/>
      </c>
      <c r="Z46" s="167">
        <f>IF(Z45="","",VLOOKUP(Z45,'【記載例】シフト記号表'!$D$6:$X$47,21,FALSE))</f>
        <v>8</v>
      </c>
      <c r="AA46" s="182">
        <f>IF(AA45="","",VLOOKUP(AA45,'【記載例】シフト記号表'!$D$6:$X$47,21,FALSE))</f>
        <v>3</v>
      </c>
      <c r="AB46" s="156">
        <f>IF(AB45="","",VLOOKUP(AB45,'【記載例】シフト記号表'!$D$6:$X$47,21,FALSE))</f>
        <v>3</v>
      </c>
      <c r="AC46" s="167" t="str">
        <f>IF(AC45="","",VLOOKUP(AC45,'【記載例】シフト記号表'!$D$6:$X$47,21,FALSE))</f>
        <v/>
      </c>
      <c r="AD46" s="167" t="str">
        <f>IF(AD45="","",VLOOKUP(AD45,'【記載例】シフト記号表'!$D$6:$X$47,21,FALSE))</f>
        <v/>
      </c>
      <c r="AE46" s="167">
        <f>IF(AE45="","",VLOOKUP(AE45,'【記載例】シフト記号表'!$D$6:$X$47,21,FALSE))</f>
        <v>7.9999999999999982</v>
      </c>
      <c r="AF46" s="167">
        <f>IF(AF45="","",VLOOKUP(AF45,'【記載例】シフト記号表'!$D$6:$X$47,21,FALSE))</f>
        <v>8</v>
      </c>
      <c r="AG46" s="167">
        <f>IF(AG45="","",VLOOKUP(AG45,'【記載例】シフト記号表'!$D$6:$X$47,21,FALSE))</f>
        <v>8</v>
      </c>
      <c r="AH46" s="182">
        <f>IF(AH45="","",VLOOKUP(AH45,'【記載例】シフト記号表'!$D$6:$X$47,21,FALSE))</f>
        <v>3</v>
      </c>
      <c r="AI46" s="156">
        <f>IF(AI45="","",VLOOKUP(AI45,'【記載例】シフト記号表'!$D$6:$X$47,21,FALSE))</f>
        <v>3</v>
      </c>
      <c r="AJ46" s="167">
        <f>IF(AJ45="","",VLOOKUP(AJ45,'【記載例】シフト記号表'!$D$6:$X$47,21,FALSE))</f>
        <v>8</v>
      </c>
      <c r="AK46" s="167" t="str">
        <f>IF(AK45="","",VLOOKUP(AK45,'【記載例】シフト記号表'!$D$6:$X$47,21,FALSE))</f>
        <v/>
      </c>
      <c r="AL46" s="167">
        <f>IF(AL45="","",VLOOKUP(AL45,'【記載例】シフト記号表'!$D$6:$X$47,21,FALSE))</f>
        <v>8</v>
      </c>
      <c r="AM46" s="167">
        <f>IF(AM45="","",VLOOKUP(AM45,'【記載例】シフト記号表'!$D$6:$X$47,21,FALSE))</f>
        <v>3</v>
      </c>
      <c r="AN46" s="167">
        <f>IF(AN45="","",VLOOKUP(AN45,'【記載例】シフト記号表'!$D$6:$X$47,21,FALSE))</f>
        <v>3</v>
      </c>
      <c r="AO46" s="182" t="str">
        <f>IF(AO45="","",VLOOKUP(AO45,'【記載例】シフト記号表'!$D$6:$X$47,21,FALSE))</f>
        <v/>
      </c>
      <c r="AP46" s="156" t="str">
        <f>IF(AP45="","",VLOOKUP(AP45,'【記載例】シフト記号表'!$D$6:$X$47,21,FALSE))</f>
        <v/>
      </c>
      <c r="AQ46" s="167">
        <f>IF(AQ45="","",VLOOKUP(AQ45,'【記載例】シフト記号表'!$D$6:$X$47,21,FALSE))</f>
        <v>3</v>
      </c>
      <c r="AR46" s="167">
        <f>IF(AR45="","",VLOOKUP(AR45,'【記載例】シフト記号表'!$D$6:$X$47,21,FALSE))</f>
        <v>3</v>
      </c>
      <c r="AS46" s="167" t="str">
        <f>IF(AS45="","",VLOOKUP(AS45,'【記載例】シフト記号表'!$D$6:$X$47,21,FALSE))</f>
        <v/>
      </c>
      <c r="AT46" s="167">
        <f>IF(AT45="","",VLOOKUP(AT45,'【記載例】シフト記号表'!$D$6:$X$47,21,FALSE))</f>
        <v>7.9999999999999982</v>
      </c>
      <c r="AU46" s="167">
        <f>IF(AU45="","",VLOOKUP(AU45,'【記載例】シフト記号表'!$D$6:$X$47,21,FALSE))</f>
        <v>8</v>
      </c>
      <c r="AV46" s="182">
        <f>IF(AV45="","",VLOOKUP(AV45,'【記載例】シフト記号表'!$D$6:$X$47,21,FALSE))</f>
        <v>3</v>
      </c>
      <c r="AW46" s="156" t="str">
        <f>IF(AW45="","",VLOOKUP(AW45,'【記載例】シフト記号表'!$D$6:$X$47,21,FALSE))</f>
        <v/>
      </c>
      <c r="AX46" s="167" t="str">
        <f>IF(AX45="","",VLOOKUP(AX45,'【記載例】シフト記号表'!$D$6:$X$47,21,FALSE))</f>
        <v/>
      </c>
      <c r="AY46" s="167" t="str">
        <f>IF(AY45="","",VLOOKUP(AY45,'【記載例】シフト記号表'!$D$6:$X$47,21,FALSE))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70"/>
      <c r="I47" s="79"/>
      <c r="J47" s="85"/>
      <c r="K47" s="85"/>
      <c r="L47" s="59"/>
      <c r="M47" s="91"/>
      <c r="N47" s="96"/>
      <c r="O47" s="101"/>
      <c r="P47" s="107" t="s">
        <v>89</v>
      </c>
      <c r="Q47" s="114"/>
      <c r="R47" s="114"/>
      <c r="S47" s="129"/>
      <c r="T47" s="142"/>
      <c r="U47" s="157">
        <f>IF(U45="","",VLOOKUP(U45,'【記載例】シフト記号表'!$D$6:$Z$47,23,FALSE))</f>
        <v>6</v>
      </c>
      <c r="V47" s="168" t="str">
        <f>IF(V45="","",VLOOKUP(V45,'【記載例】シフト記号表'!$D$6:$Z$47,23,FALSE))</f>
        <v>-</v>
      </c>
      <c r="W47" s="168" t="str">
        <f>IF(W45="","",VLOOKUP(W45,'【記載例】シフト記号表'!$D$6:$Z$47,23,FALSE))</f>
        <v>-</v>
      </c>
      <c r="X47" s="168" t="str">
        <f>IF(X45="","",VLOOKUP(X45,'【記載例】シフト記号表'!$D$6:$Z$47,23,FALSE))</f>
        <v/>
      </c>
      <c r="Y47" s="168" t="str">
        <f>IF(Y45="","",VLOOKUP(Y45,'【記載例】シフト記号表'!$D$6:$Z$47,23,FALSE))</f>
        <v/>
      </c>
      <c r="Z47" s="168" t="str">
        <f>IF(Z45="","",VLOOKUP(Z45,'【記載例】シフト記号表'!$D$6:$Z$47,23,FALSE))</f>
        <v>-</v>
      </c>
      <c r="AA47" s="183">
        <f>IF(AA45="","",VLOOKUP(AA45,'【記載例】シフト記号表'!$D$6:$Z$47,23,FALSE))</f>
        <v>3.9999999999999991</v>
      </c>
      <c r="AB47" s="157">
        <f>IF(AB45="","",VLOOKUP(AB45,'【記載例】シフト記号表'!$D$6:$Z$47,23,FALSE))</f>
        <v>6</v>
      </c>
      <c r="AC47" s="168" t="str">
        <f>IF(AC45="","",VLOOKUP(AC45,'【記載例】シフト記号表'!$D$6:$Z$47,23,FALSE))</f>
        <v/>
      </c>
      <c r="AD47" s="168" t="str">
        <f>IF(AD45="","",VLOOKUP(AD45,'【記載例】シフト記号表'!$D$6:$Z$47,23,FALSE))</f>
        <v/>
      </c>
      <c r="AE47" s="168" t="str">
        <f>IF(AE45="","",VLOOKUP(AE45,'【記載例】シフト記号表'!$D$6:$Z$47,23,FALSE))</f>
        <v>-</v>
      </c>
      <c r="AF47" s="168" t="str">
        <f>IF(AF45="","",VLOOKUP(AF45,'【記載例】シフト記号表'!$D$6:$Z$47,23,FALSE))</f>
        <v>-</v>
      </c>
      <c r="AG47" s="168" t="str">
        <f>IF(AG45="","",VLOOKUP(AG45,'【記載例】シフト記号表'!$D$6:$Z$47,23,FALSE))</f>
        <v>-</v>
      </c>
      <c r="AH47" s="183">
        <f>IF(AH45="","",VLOOKUP(AH45,'【記載例】シフト記号表'!$D$6:$Z$47,23,FALSE))</f>
        <v>3.9999999999999991</v>
      </c>
      <c r="AI47" s="157">
        <f>IF(AI45="","",VLOOKUP(AI45,'【記載例】シフト記号表'!$D$6:$Z$47,23,FALSE))</f>
        <v>6</v>
      </c>
      <c r="AJ47" s="168" t="str">
        <f>IF(AJ45="","",VLOOKUP(AJ45,'【記載例】シフト記号表'!$D$6:$Z$47,23,FALSE))</f>
        <v>-</v>
      </c>
      <c r="AK47" s="168" t="str">
        <f>IF(AK45="","",VLOOKUP(AK45,'【記載例】シフト記号表'!$D$6:$Z$47,23,FALSE))</f>
        <v/>
      </c>
      <c r="AL47" s="168" t="str">
        <f>IF(AL45="","",VLOOKUP(AL45,'【記載例】シフト記号表'!$D$6:$Z$47,23,FALSE))</f>
        <v>-</v>
      </c>
      <c r="AM47" s="168">
        <f>IF(AM45="","",VLOOKUP(AM45,'【記載例】シフト記号表'!$D$6:$Z$47,23,FALSE))</f>
        <v>3.9999999999999991</v>
      </c>
      <c r="AN47" s="168">
        <f>IF(AN45="","",VLOOKUP(AN45,'【記載例】シフト記号表'!$D$6:$Z$47,23,FALSE))</f>
        <v>6</v>
      </c>
      <c r="AO47" s="183" t="str">
        <f>IF(AO45="","",VLOOKUP(AO45,'【記載例】シフト記号表'!$D$6:$Z$47,23,FALSE))</f>
        <v/>
      </c>
      <c r="AP47" s="157" t="str">
        <f>IF(AP45="","",VLOOKUP(AP45,'【記載例】シフト記号表'!$D$6:$Z$47,23,FALSE))</f>
        <v/>
      </c>
      <c r="AQ47" s="168">
        <f>IF(AQ45="","",VLOOKUP(AQ45,'【記載例】シフト記号表'!$D$6:$Z$47,23,FALSE))</f>
        <v>3.9999999999999991</v>
      </c>
      <c r="AR47" s="168">
        <f>IF(AR45="","",VLOOKUP(AR45,'【記載例】シフト記号表'!$D$6:$Z$47,23,FALSE))</f>
        <v>6</v>
      </c>
      <c r="AS47" s="168" t="str">
        <f>IF(AS45="","",VLOOKUP(AS45,'【記載例】シフト記号表'!$D$6:$Z$47,23,FALSE))</f>
        <v/>
      </c>
      <c r="AT47" s="168" t="str">
        <f>IF(AT45="","",VLOOKUP(AT45,'【記載例】シフト記号表'!$D$6:$Z$47,23,FALSE))</f>
        <v>-</v>
      </c>
      <c r="AU47" s="168" t="str">
        <f>IF(AU45="","",VLOOKUP(AU45,'【記載例】シフト記号表'!$D$6:$Z$47,23,FALSE))</f>
        <v>-</v>
      </c>
      <c r="AV47" s="183">
        <f>IF(AV45="","",VLOOKUP(AV45,'【記載例】シフト記号表'!$D$6:$Z$47,23,FALSE))</f>
        <v>3.9999999999999991</v>
      </c>
      <c r="AW47" s="157" t="str">
        <f>IF(AW45="","",VLOOKUP(AW45,'【記載例】シフト記号表'!$D$6:$Z$47,23,FALSE))</f>
        <v/>
      </c>
      <c r="AX47" s="168" t="str">
        <f>IF(AX45="","",VLOOKUP(AX45,'【記載例】シフト記号表'!$D$6:$Z$47,23,FALSE))</f>
        <v/>
      </c>
      <c r="AY47" s="168" t="str">
        <f>IF(AY45="","",VLOOKUP(AY45,'【記載例】シフト記号表'!$D$6:$Z$47,23,FALSE))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106</v>
      </c>
      <c r="D48" s="44"/>
      <c r="E48" s="52"/>
      <c r="F48" s="50"/>
      <c r="G48" s="50"/>
      <c r="H48" s="72" t="s">
        <v>15</v>
      </c>
      <c r="I48" s="80" t="s">
        <v>39</v>
      </c>
      <c r="J48" s="86"/>
      <c r="K48" s="86"/>
      <c r="L48" s="60"/>
      <c r="M48" s="92" t="s">
        <v>151</v>
      </c>
      <c r="N48" s="97"/>
      <c r="O48" s="102"/>
      <c r="P48" s="108" t="s">
        <v>35</v>
      </c>
      <c r="Q48" s="116"/>
      <c r="R48" s="116"/>
      <c r="S48" s="128"/>
      <c r="T48" s="143"/>
      <c r="U48" s="158"/>
      <c r="V48" s="169"/>
      <c r="W48" s="169"/>
      <c r="X48" s="169" t="s">
        <v>63</v>
      </c>
      <c r="Y48" s="169" t="s">
        <v>63</v>
      </c>
      <c r="Z48" s="169"/>
      <c r="AA48" s="184"/>
      <c r="AB48" s="158"/>
      <c r="AC48" s="169"/>
      <c r="AD48" s="169"/>
      <c r="AE48" s="169" t="s">
        <v>63</v>
      </c>
      <c r="AF48" s="169" t="s">
        <v>63</v>
      </c>
      <c r="AG48" s="169"/>
      <c r="AH48" s="184"/>
      <c r="AI48" s="158"/>
      <c r="AJ48" s="169"/>
      <c r="AK48" s="169"/>
      <c r="AL48" s="169" t="s">
        <v>63</v>
      </c>
      <c r="AM48" s="169" t="s">
        <v>63</v>
      </c>
      <c r="AN48" s="169"/>
      <c r="AO48" s="184"/>
      <c r="AP48" s="158"/>
      <c r="AQ48" s="169"/>
      <c r="AR48" s="169"/>
      <c r="AS48" s="169" t="s">
        <v>63</v>
      </c>
      <c r="AT48" s="169" t="s">
        <v>63</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9"/>
      <c r="I49" s="78"/>
      <c r="J49" s="84"/>
      <c r="K49" s="84"/>
      <c r="L49" s="58"/>
      <c r="M49" s="90"/>
      <c r="N49" s="95"/>
      <c r="O49" s="100"/>
      <c r="P49" s="106" t="s">
        <v>88</v>
      </c>
      <c r="Q49" s="113"/>
      <c r="R49" s="113"/>
      <c r="S49" s="125"/>
      <c r="T49" s="138"/>
      <c r="U49" s="156" t="str">
        <f>IF(U48="","",VLOOKUP(U48,'【記載例】シフト記号表'!$D$6:$X$47,21,FALSE))</f>
        <v/>
      </c>
      <c r="V49" s="167" t="str">
        <f>IF(V48="","",VLOOKUP(V48,'【記載例】シフト記号表'!$D$6:$X$47,21,FALSE))</f>
        <v/>
      </c>
      <c r="W49" s="167" t="str">
        <f>IF(W48="","",VLOOKUP(W48,'【記載例】シフト記号表'!$D$6:$X$47,21,FALSE))</f>
        <v/>
      </c>
      <c r="X49" s="167">
        <f>IF(X48="","",VLOOKUP(X48,'【記載例】シフト記号表'!$D$6:$X$47,21,FALSE))</f>
        <v>7.9999999999999982</v>
      </c>
      <c r="Y49" s="167">
        <f>IF(Y48="","",VLOOKUP(Y48,'【記載例】シフト記号表'!$D$6:$X$47,21,FALSE))</f>
        <v>7.9999999999999982</v>
      </c>
      <c r="Z49" s="167" t="str">
        <f>IF(Z48="","",VLOOKUP(Z48,'【記載例】シフト記号表'!$D$6:$X$47,21,FALSE))</f>
        <v/>
      </c>
      <c r="AA49" s="182" t="str">
        <f>IF(AA48="","",VLOOKUP(AA48,'【記載例】シフト記号表'!$D$6:$X$47,21,FALSE))</f>
        <v/>
      </c>
      <c r="AB49" s="156" t="str">
        <f>IF(AB48="","",VLOOKUP(AB48,'【記載例】シフト記号表'!$D$6:$X$47,21,FALSE))</f>
        <v/>
      </c>
      <c r="AC49" s="167" t="str">
        <f>IF(AC48="","",VLOOKUP(AC48,'【記載例】シフト記号表'!$D$6:$X$47,21,FALSE))</f>
        <v/>
      </c>
      <c r="AD49" s="167" t="str">
        <f>IF(AD48="","",VLOOKUP(AD48,'【記載例】シフト記号表'!$D$6:$X$47,21,FALSE))</f>
        <v/>
      </c>
      <c r="AE49" s="167">
        <f>IF(AE48="","",VLOOKUP(AE48,'【記載例】シフト記号表'!$D$6:$X$47,21,FALSE))</f>
        <v>7.9999999999999982</v>
      </c>
      <c r="AF49" s="167">
        <f>IF(AF48="","",VLOOKUP(AF48,'【記載例】シフト記号表'!$D$6:$X$47,21,FALSE))</f>
        <v>7.9999999999999982</v>
      </c>
      <c r="AG49" s="167" t="str">
        <f>IF(AG48="","",VLOOKUP(AG48,'【記載例】シフト記号表'!$D$6:$X$47,21,FALSE))</f>
        <v/>
      </c>
      <c r="AH49" s="182" t="str">
        <f>IF(AH48="","",VLOOKUP(AH48,'【記載例】シフト記号表'!$D$6:$X$47,21,FALSE))</f>
        <v/>
      </c>
      <c r="AI49" s="156" t="str">
        <f>IF(AI48="","",VLOOKUP(AI48,'【記載例】シフト記号表'!$D$6:$X$47,21,FALSE))</f>
        <v/>
      </c>
      <c r="AJ49" s="167" t="str">
        <f>IF(AJ48="","",VLOOKUP(AJ48,'【記載例】シフト記号表'!$D$6:$X$47,21,FALSE))</f>
        <v/>
      </c>
      <c r="AK49" s="167" t="str">
        <f>IF(AK48="","",VLOOKUP(AK48,'【記載例】シフト記号表'!$D$6:$X$47,21,FALSE))</f>
        <v/>
      </c>
      <c r="AL49" s="167">
        <f>IF(AL48="","",VLOOKUP(AL48,'【記載例】シフト記号表'!$D$6:$X$47,21,FALSE))</f>
        <v>7.9999999999999982</v>
      </c>
      <c r="AM49" s="167">
        <f>IF(AM48="","",VLOOKUP(AM48,'【記載例】シフト記号表'!$D$6:$X$47,21,FALSE))</f>
        <v>7.9999999999999982</v>
      </c>
      <c r="AN49" s="167" t="str">
        <f>IF(AN48="","",VLOOKUP(AN48,'【記載例】シフト記号表'!$D$6:$X$47,21,FALSE))</f>
        <v/>
      </c>
      <c r="AO49" s="182" t="str">
        <f>IF(AO48="","",VLOOKUP(AO48,'【記載例】シフト記号表'!$D$6:$X$47,21,FALSE))</f>
        <v/>
      </c>
      <c r="AP49" s="156" t="str">
        <f>IF(AP48="","",VLOOKUP(AP48,'【記載例】シフト記号表'!$D$6:$X$47,21,FALSE))</f>
        <v/>
      </c>
      <c r="AQ49" s="167" t="str">
        <f>IF(AQ48="","",VLOOKUP(AQ48,'【記載例】シフト記号表'!$D$6:$X$47,21,FALSE))</f>
        <v/>
      </c>
      <c r="AR49" s="167" t="str">
        <f>IF(AR48="","",VLOOKUP(AR48,'【記載例】シフト記号表'!$D$6:$X$47,21,FALSE))</f>
        <v/>
      </c>
      <c r="AS49" s="167">
        <f>IF(AS48="","",VLOOKUP(AS48,'【記載例】シフト記号表'!$D$6:$X$47,21,FALSE))</f>
        <v>7.9999999999999982</v>
      </c>
      <c r="AT49" s="167">
        <f>IF(AT48="","",VLOOKUP(AT48,'【記載例】シフト記号表'!$D$6:$X$47,21,FALSE))</f>
        <v>7.9999999999999982</v>
      </c>
      <c r="AU49" s="167" t="str">
        <f>IF(AU48="","",VLOOKUP(AU48,'【記載例】シフト記号表'!$D$6:$X$47,21,FALSE))</f>
        <v/>
      </c>
      <c r="AV49" s="182" t="str">
        <f>IF(AV48="","",VLOOKUP(AV48,'【記載例】シフト記号表'!$D$6:$X$47,21,FALSE))</f>
        <v/>
      </c>
      <c r="AW49" s="156" t="str">
        <f>IF(AW48="","",VLOOKUP(AW48,'【記載例】シフト記号表'!$D$6:$X$47,21,FALSE))</f>
        <v/>
      </c>
      <c r="AX49" s="167" t="str">
        <f>IF(AX48="","",VLOOKUP(AX48,'【記載例】シフト記号表'!$D$6:$X$47,21,FALSE))</f>
        <v/>
      </c>
      <c r="AY49" s="167" t="str">
        <f>IF(AY48="","",VLOOKUP(AY48,'【記載例】シフト記号表'!$D$6:$X$47,21,FALSE))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70"/>
      <c r="I50" s="79"/>
      <c r="J50" s="85"/>
      <c r="K50" s="85"/>
      <c r="L50" s="59"/>
      <c r="M50" s="91"/>
      <c r="N50" s="96"/>
      <c r="O50" s="101"/>
      <c r="P50" s="109" t="s">
        <v>89</v>
      </c>
      <c r="Q50" s="118"/>
      <c r="R50" s="118"/>
      <c r="S50" s="130"/>
      <c r="T50" s="144"/>
      <c r="U50" s="157" t="str">
        <f>IF(U48="","",VLOOKUP(U48,'【記載例】シフト記号表'!$D$6:$Z$47,23,FALSE))</f>
        <v/>
      </c>
      <c r="V50" s="168" t="str">
        <f>IF(V48="","",VLOOKUP(V48,'【記載例】シフト記号表'!$D$6:$Z$47,23,FALSE))</f>
        <v/>
      </c>
      <c r="W50" s="168" t="str">
        <f>IF(W48="","",VLOOKUP(W48,'【記載例】シフト記号表'!$D$6:$Z$47,23,FALSE))</f>
        <v/>
      </c>
      <c r="X50" s="168" t="str">
        <f>IF(X48="","",VLOOKUP(X48,'【記載例】シフト記号表'!$D$6:$Z$47,23,FALSE))</f>
        <v>-</v>
      </c>
      <c r="Y50" s="168" t="str">
        <f>IF(Y48="","",VLOOKUP(Y48,'【記載例】シフト記号表'!$D$6:$Z$47,23,FALSE))</f>
        <v>-</v>
      </c>
      <c r="Z50" s="168" t="str">
        <f>IF(Z48="","",VLOOKUP(Z48,'【記載例】シフト記号表'!$D$6:$Z$47,23,FALSE))</f>
        <v/>
      </c>
      <c r="AA50" s="183" t="str">
        <f>IF(AA48="","",VLOOKUP(AA48,'【記載例】シフト記号表'!$D$6:$Z$47,23,FALSE))</f>
        <v/>
      </c>
      <c r="AB50" s="157" t="str">
        <f>IF(AB48="","",VLOOKUP(AB48,'【記載例】シフト記号表'!$D$6:$Z$47,23,FALSE))</f>
        <v/>
      </c>
      <c r="AC50" s="168" t="str">
        <f>IF(AC48="","",VLOOKUP(AC48,'【記載例】シフト記号表'!$D$6:$Z$47,23,FALSE))</f>
        <v/>
      </c>
      <c r="AD50" s="168" t="str">
        <f>IF(AD48="","",VLOOKUP(AD48,'【記載例】シフト記号表'!$D$6:$Z$47,23,FALSE))</f>
        <v/>
      </c>
      <c r="AE50" s="168" t="str">
        <f>IF(AE48="","",VLOOKUP(AE48,'【記載例】シフト記号表'!$D$6:$Z$47,23,FALSE))</f>
        <v>-</v>
      </c>
      <c r="AF50" s="168" t="str">
        <f>IF(AF48="","",VLOOKUP(AF48,'【記載例】シフト記号表'!$D$6:$Z$47,23,FALSE))</f>
        <v>-</v>
      </c>
      <c r="AG50" s="168" t="str">
        <f>IF(AG48="","",VLOOKUP(AG48,'【記載例】シフト記号表'!$D$6:$Z$47,23,FALSE))</f>
        <v/>
      </c>
      <c r="AH50" s="183" t="str">
        <f>IF(AH48="","",VLOOKUP(AH48,'【記載例】シフト記号表'!$D$6:$Z$47,23,FALSE))</f>
        <v/>
      </c>
      <c r="AI50" s="157" t="str">
        <f>IF(AI48="","",VLOOKUP(AI48,'【記載例】シフト記号表'!$D$6:$Z$47,23,FALSE))</f>
        <v/>
      </c>
      <c r="AJ50" s="168" t="str">
        <f>IF(AJ48="","",VLOOKUP(AJ48,'【記載例】シフト記号表'!$D$6:$Z$47,23,FALSE))</f>
        <v/>
      </c>
      <c r="AK50" s="168" t="str">
        <f>IF(AK48="","",VLOOKUP(AK48,'【記載例】シフト記号表'!$D$6:$Z$47,23,FALSE))</f>
        <v/>
      </c>
      <c r="AL50" s="168" t="str">
        <f>IF(AL48="","",VLOOKUP(AL48,'【記載例】シフト記号表'!$D$6:$Z$47,23,FALSE))</f>
        <v>-</v>
      </c>
      <c r="AM50" s="168" t="str">
        <f>IF(AM48="","",VLOOKUP(AM48,'【記載例】シフト記号表'!$D$6:$Z$47,23,FALSE))</f>
        <v>-</v>
      </c>
      <c r="AN50" s="168" t="str">
        <f>IF(AN48="","",VLOOKUP(AN48,'【記載例】シフト記号表'!$D$6:$Z$47,23,FALSE))</f>
        <v/>
      </c>
      <c r="AO50" s="183" t="str">
        <f>IF(AO48="","",VLOOKUP(AO48,'【記載例】シフト記号表'!$D$6:$Z$47,23,FALSE))</f>
        <v/>
      </c>
      <c r="AP50" s="157" t="str">
        <f>IF(AP48="","",VLOOKUP(AP48,'【記載例】シフト記号表'!$D$6:$Z$47,23,FALSE))</f>
        <v/>
      </c>
      <c r="AQ50" s="168" t="str">
        <f>IF(AQ48="","",VLOOKUP(AQ48,'【記載例】シフト記号表'!$D$6:$Z$47,23,FALSE))</f>
        <v/>
      </c>
      <c r="AR50" s="168" t="str">
        <f>IF(AR48="","",VLOOKUP(AR48,'【記載例】シフト記号表'!$D$6:$Z$47,23,FALSE))</f>
        <v/>
      </c>
      <c r="AS50" s="168" t="str">
        <f>IF(AS48="","",VLOOKUP(AS48,'【記載例】シフト記号表'!$D$6:$Z$47,23,FALSE))</f>
        <v>-</v>
      </c>
      <c r="AT50" s="168" t="str">
        <f>IF(AT48="","",VLOOKUP(AT48,'【記載例】シフト記号表'!$D$6:$Z$47,23,FALSE))</f>
        <v>-</v>
      </c>
      <c r="AU50" s="168" t="str">
        <f>IF(AU48="","",VLOOKUP(AU48,'【記載例】シフト記号表'!$D$6:$Z$47,23,FALSE))</f>
        <v/>
      </c>
      <c r="AV50" s="183" t="str">
        <f>IF(AV48="","",VLOOKUP(AV48,'【記載例】シフト記号表'!$D$6:$Z$47,23,FALSE))</f>
        <v/>
      </c>
      <c r="AW50" s="157" t="str">
        <f>IF(AW48="","",VLOOKUP(AW48,'【記載例】シフト記号表'!$D$6:$Z$47,23,FALSE))</f>
        <v/>
      </c>
      <c r="AX50" s="168" t="str">
        <f>IF(AX48="","",VLOOKUP(AX48,'【記載例】シフト記号表'!$D$6:$Z$47,23,FALSE))</f>
        <v/>
      </c>
      <c r="AY50" s="168" t="str">
        <f>IF(AY48="","",VLOOKUP(AY48,'【記載例】シフト記号表'!$D$6:$Z$47,23,FALSE))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106</v>
      </c>
      <c r="D51" s="44"/>
      <c r="E51" s="52"/>
      <c r="F51" s="50"/>
      <c r="G51" s="50"/>
      <c r="H51" s="72" t="s">
        <v>15</v>
      </c>
      <c r="I51" s="80" t="s">
        <v>39</v>
      </c>
      <c r="J51" s="86"/>
      <c r="K51" s="86"/>
      <c r="L51" s="60"/>
      <c r="M51" s="92" t="s">
        <v>152</v>
      </c>
      <c r="N51" s="97"/>
      <c r="O51" s="102"/>
      <c r="P51" s="108" t="s">
        <v>35</v>
      </c>
      <c r="Q51" s="116"/>
      <c r="R51" s="116"/>
      <c r="S51" s="128"/>
      <c r="T51" s="143"/>
      <c r="U51" s="158"/>
      <c r="V51" s="169"/>
      <c r="W51" s="169"/>
      <c r="X51" s="169" t="s">
        <v>47</v>
      </c>
      <c r="Y51" s="169"/>
      <c r="Z51" s="169" t="s">
        <v>47</v>
      </c>
      <c r="AA51" s="184" t="s">
        <v>47</v>
      </c>
      <c r="AB51" s="158"/>
      <c r="AC51" s="169"/>
      <c r="AD51" s="169"/>
      <c r="AE51" s="169" t="s">
        <v>47</v>
      </c>
      <c r="AF51" s="169"/>
      <c r="AG51" s="169" t="s">
        <v>47</v>
      </c>
      <c r="AH51" s="184" t="s">
        <v>47</v>
      </c>
      <c r="AI51" s="158"/>
      <c r="AJ51" s="169"/>
      <c r="AK51" s="169"/>
      <c r="AL51" s="169" t="s">
        <v>47</v>
      </c>
      <c r="AM51" s="169"/>
      <c r="AN51" s="169" t="s">
        <v>47</v>
      </c>
      <c r="AO51" s="184" t="s">
        <v>47</v>
      </c>
      <c r="AP51" s="158"/>
      <c r="AQ51" s="169"/>
      <c r="AR51" s="169"/>
      <c r="AS51" s="169" t="s">
        <v>47</v>
      </c>
      <c r="AT51" s="169"/>
      <c r="AU51" s="169" t="s">
        <v>47</v>
      </c>
      <c r="AV51" s="184" t="s">
        <v>47</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9"/>
      <c r="I52" s="78"/>
      <c r="J52" s="84"/>
      <c r="K52" s="84"/>
      <c r="L52" s="58"/>
      <c r="M52" s="90"/>
      <c r="N52" s="95"/>
      <c r="O52" s="100"/>
      <c r="P52" s="106" t="s">
        <v>88</v>
      </c>
      <c r="Q52" s="113"/>
      <c r="R52" s="113"/>
      <c r="S52" s="125"/>
      <c r="T52" s="138"/>
      <c r="U52" s="156" t="str">
        <f>IF(U51="","",VLOOKUP(U51,'【記載例】シフト記号表'!$D$6:$X$47,21,FALSE))</f>
        <v/>
      </c>
      <c r="V52" s="167" t="str">
        <f>IF(V51="","",VLOOKUP(V51,'【記載例】シフト記号表'!$D$6:$X$47,21,FALSE))</f>
        <v/>
      </c>
      <c r="W52" s="167" t="str">
        <f>IF(W51="","",VLOOKUP(W51,'【記載例】シフト記号表'!$D$6:$X$47,21,FALSE))</f>
        <v/>
      </c>
      <c r="X52" s="167">
        <f>IF(X51="","",VLOOKUP(X51,'【記載例】シフト記号表'!$D$6:$X$47,21,FALSE))</f>
        <v>5.9999999999999982</v>
      </c>
      <c r="Y52" s="167" t="str">
        <f>IF(Y51="","",VLOOKUP(Y51,'【記載例】シフト記号表'!$D$6:$X$47,21,FALSE))</f>
        <v/>
      </c>
      <c r="Z52" s="167">
        <f>IF(Z51="","",VLOOKUP(Z51,'【記載例】シフト記号表'!$D$6:$X$47,21,FALSE))</f>
        <v>5.9999999999999982</v>
      </c>
      <c r="AA52" s="182">
        <f>IF(AA51="","",VLOOKUP(AA51,'【記載例】シフト記号表'!$D$6:$X$47,21,FALSE))</f>
        <v>5.9999999999999982</v>
      </c>
      <c r="AB52" s="156" t="str">
        <f>IF(AB51="","",VLOOKUP(AB51,'【記載例】シフト記号表'!$D$6:$X$47,21,FALSE))</f>
        <v/>
      </c>
      <c r="AC52" s="167" t="str">
        <f>IF(AC51="","",VLOOKUP(AC51,'【記載例】シフト記号表'!$D$6:$X$47,21,FALSE))</f>
        <v/>
      </c>
      <c r="AD52" s="167" t="str">
        <f>IF(AD51="","",VLOOKUP(AD51,'【記載例】シフト記号表'!$D$6:$X$47,21,FALSE))</f>
        <v/>
      </c>
      <c r="AE52" s="167">
        <f>IF(AE51="","",VLOOKUP(AE51,'【記載例】シフト記号表'!$D$6:$X$47,21,FALSE))</f>
        <v>5.9999999999999982</v>
      </c>
      <c r="AF52" s="167" t="str">
        <f>IF(AF51="","",VLOOKUP(AF51,'【記載例】シフト記号表'!$D$6:$X$47,21,FALSE))</f>
        <v/>
      </c>
      <c r="AG52" s="167">
        <f>IF(AG51="","",VLOOKUP(AG51,'【記載例】シフト記号表'!$D$6:$X$47,21,FALSE))</f>
        <v>5.9999999999999982</v>
      </c>
      <c r="AH52" s="182">
        <f>IF(AH51="","",VLOOKUP(AH51,'【記載例】シフト記号表'!$D$6:$X$47,21,FALSE))</f>
        <v>5.9999999999999982</v>
      </c>
      <c r="AI52" s="156" t="str">
        <f>IF(AI51="","",VLOOKUP(AI51,'【記載例】シフト記号表'!$D$6:$X$47,21,FALSE))</f>
        <v/>
      </c>
      <c r="AJ52" s="167" t="str">
        <f>IF(AJ51="","",VLOOKUP(AJ51,'【記載例】シフト記号表'!$D$6:$X$47,21,FALSE))</f>
        <v/>
      </c>
      <c r="AK52" s="167" t="str">
        <f>IF(AK51="","",VLOOKUP(AK51,'【記載例】シフト記号表'!$D$6:$X$47,21,FALSE))</f>
        <v/>
      </c>
      <c r="AL52" s="167">
        <f>IF(AL51="","",VLOOKUP(AL51,'【記載例】シフト記号表'!$D$6:$X$47,21,FALSE))</f>
        <v>5.9999999999999982</v>
      </c>
      <c r="AM52" s="167" t="str">
        <f>IF(AM51="","",VLOOKUP(AM51,'【記載例】シフト記号表'!$D$6:$X$47,21,FALSE))</f>
        <v/>
      </c>
      <c r="AN52" s="167">
        <f>IF(AN51="","",VLOOKUP(AN51,'【記載例】シフト記号表'!$D$6:$X$47,21,FALSE))</f>
        <v>5.9999999999999982</v>
      </c>
      <c r="AO52" s="182">
        <f>IF(AO51="","",VLOOKUP(AO51,'【記載例】シフト記号表'!$D$6:$X$47,21,FALSE))</f>
        <v>5.9999999999999982</v>
      </c>
      <c r="AP52" s="156" t="str">
        <f>IF(AP51="","",VLOOKUP(AP51,'【記載例】シフト記号表'!$D$6:$X$47,21,FALSE))</f>
        <v/>
      </c>
      <c r="AQ52" s="167" t="str">
        <f>IF(AQ51="","",VLOOKUP(AQ51,'【記載例】シフト記号表'!$D$6:$X$47,21,FALSE))</f>
        <v/>
      </c>
      <c r="AR52" s="167" t="str">
        <f>IF(AR51="","",VLOOKUP(AR51,'【記載例】シフト記号表'!$D$6:$X$47,21,FALSE))</f>
        <v/>
      </c>
      <c r="AS52" s="167">
        <f>IF(AS51="","",VLOOKUP(AS51,'【記載例】シフト記号表'!$D$6:$X$47,21,FALSE))</f>
        <v>5.9999999999999982</v>
      </c>
      <c r="AT52" s="167" t="str">
        <f>IF(AT51="","",VLOOKUP(AT51,'【記載例】シフト記号表'!$D$6:$X$47,21,FALSE))</f>
        <v/>
      </c>
      <c r="AU52" s="167">
        <f>IF(AU51="","",VLOOKUP(AU51,'【記載例】シフト記号表'!$D$6:$X$47,21,FALSE))</f>
        <v>5.9999999999999982</v>
      </c>
      <c r="AV52" s="182">
        <f>IF(AV51="","",VLOOKUP(AV51,'【記載例】シフト記号表'!$D$6:$X$47,21,FALSE))</f>
        <v>5.9999999999999982</v>
      </c>
      <c r="AW52" s="156" t="str">
        <f>IF(AW51="","",VLOOKUP(AW51,'【記載例】シフト記号表'!$D$6:$X$47,21,FALSE))</f>
        <v/>
      </c>
      <c r="AX52" s="167" t="str">
        <f>IF(AX51="","",VLOOKUP(AX51,'【記載例】シフト記号表'!$D$6:$X$47,21,FALSE))</f>
        <v/>
      </c>
      <c r="AY52" s="167" t="str">
        <f>IF(AY51="","",VLOOKUP(AY51,'【記載例】シフト記号表'!$D$6:$X$47,21,FALSE))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70"/>
      <c r="I53" s="79"/>
      <c r="J53" s="85"/>
      <c r="K53" s="85"/>
      <c r="L53" s="59"/>
      <c r="M53" s="91"/>
      <c r="N53" s="96"/>
      <c r="O53" s="101"/>
      <c r="P53" s="109" t="s">
        <v>89</v>
      </c>
      <c r="Q53" s="118"/>
      <c r="R53" s="118"/>
      <c r="S53" s="130"/>
      <c r="T53" s="144"/>
      <c r="U53" s="157" t="str">
        <f>IF(U51="","",VLOOKUP(U51,'【記載例】シフト記号表'!$D$6:$Z$47,23,FALSE))</f>
        <v/>
      </c>
      <c r="V53" s="168" t="str">
        <f>IF(V51="","",VLOOKUP(V51,'【記載例】シフト記号表'!$D$6:$Z$47,23,FALSE))</f>
        <v/>
      </c>
      <c r="W53" s="168" t="str">
        <f>IF(W51="","",VLOOKUP(W51,'【記載例】シフト記号表'!$D$6:$Z$47,23,FALSE))</f>
        <v/>
      </c>
      <c r="X53" s="168" t="str">
        <f>IF(X51="","",VLOOKUP(X51,'【記載例】シフト記号表'!$D$6:$Z$47,23,FALSE))</f>
        <v>-</v>
      </c>
      <c r="Y53" s="168" t="str">
        <f>IF(Y51="","",VLOOKUP(Y51,'【記載例】シフト記号表'!$D$6:$Z$47,23,FALSE))</f>
        <v/>
      </c>
      <c r="Z53" s="168" t="str">
        <f>IF(Z51="","",VLOOKUP(Z51,'【記載例】シフト記号表'!$D$6:$Z$47,23,FALSE))</f>
        <v>-</v>
      </c>
      <c r="AA53" s="183" t="str">
        <f>IF(AA51="","",VLOOKUP(AA51,'【記載例】シフト記号表'!$D$6:$Z$47,23,FALSE))</f>
        <v>-</v>
      </c>
      <c r="AB53" s="157" t="str">
        <f>IF(AB51="","",VLOOKUP(AB51,'【記載例】シフト記号表'!$D$6:$Z$47,23,FALSE))</f>
        <v/>
      </c>
      <c r="AC53" s="168" t="str">
        <f>IF(AC51="","",VLOOKUP(AC51,'【記載例】シフト記号表'!$D$6:$Z$47,23,FALSE))</f>
        <v/>
      </c>
      <c r="AD53" s="168" t="str">
        <f>IF(AD51="","",VLOOKUP(AD51,'【記載例】シフト記号表'!$D$6:$Z$47,23,FALSE))</f>
        <v/>
      </c>
      <c r="AE53" s="168" t="str">
        <f>IF(AE51="","",VLOOKUP(AE51,'【記載例】シフト記号表'!$D$6:$Z$47,23,FALSE))</f>
        <v>-</v>
      </c>
      <c r="AF53" s="168" t="str">
        <f>IF(AF51="","",VLOOKUP(AF51,'【記載例】シフト記号表'!$D$6:$Z$47,23,FALSE))</f>
        <v/>
      </c>
      <c r="AG53" s="168" t="str">
        <f>IF(AG51="","",VLOOKUP(AG51,'【記載例】シフト記号表'!$D$6:$Z$47,23,FALSE))</f>
        <v>-</v>
      </c>
      <c r="AH53" s="183" t="str">
        <f>IF(AH51="","",VLOOKUP(AH51,'【記載例】シフト記号表'!$D$6:$Z$47,23,FALSE))</f>
        <v>-</v>
      </c>
      <c r="AI53" s="157" t="str">
        <f>IF(AI51="","",VLOOKUP(AI51,'【記載例】シフト記号表'!$D$6:$Z$47,23,FALSE))</f>
        <v/>
      </c>
      <c r="AJ53" s="168" t="str">
        <f>IF(AJ51="","",VLOOKUP(AJ51,'【記載例】シフト記号表'!$D$6:$Z$47,23,FALSE))</f>
        <v/>
      </c>
      <c r="AK53" s="168" t="str">
        <f>IF(AK51="","",VLOOKUP(AK51,'【記載例】シフト記号表'!$D$6:$Z$47,23,FALSE))</f>
        <v/>
      </c>
      <c r="AL53" s="168" t="str">
        <f>IF(AL51="","",VLOOKUP(AL51,'【記載例】シフト記号表'!$D$6:$Z$47,23,FALSE))</f>
        <v>-</v>
      </c>
      <c r="AM53" s="168" t="str">
        <f>IF(AM51="","",VLOOKUP(AM51,'【記載例】シフト記号表'!$D$6:$Z$47,23,FALSE))</f>
        <v/>
      </c>
      <c r="AN53" s="168" t="str">
        <f>IF(AN51="","",VLOOKUP(AN51,'【記載例】シフト記号表'!$D$6:$Z$47,23,FALSE))</f>
        <v>-</v>
      </c>
      <c r="AO53" s="183" t="str">
        <f>IF(AO51="","",VLOOKUP(AO51,'【記載例】シフト記号表'!$D$6:$Z$47,23,FALSE))</f>
        <v>-</v>
      </c>
      <c r="AP53" s="157" t="str">
        <f>IF(AP51="","",VLOOKUP(AP51,'【記載例】シフト記号表'!$D$6:$Z$47,23,FALSE))</f>
        <v/>
      </c>
      <c r="AQ53" s="168" t="str">
        <f>IF(AQ51="","",VLOOKUP(AQ51,'【記載例】シフト記号表'!$D$6:$Z$47,23,FALSE))</f>
        <v/>
      </c>
      <c r="AR53" s="168" t="str">
        <f>IF(AR51="","",VLOOKUP(AR51,'【記載例】シフト記号表'!$D$6:$Z$47,23,FALSE))</f>
        <v/>
      </c>
      <c r="AS53" s="168" t="str">
        <f>IF(AS51="","",VLOOKUP(AS51,'【記載例】シフト記号表'!$D$6:$Z$47,23,FALSE))</f>
        <v>-</v>
      </c>
      <c r="AT53" s="168" t="str">
        <f>IF(AT51="","",VLOOKUP(AT51,'【記載例】シフト記号表'!$D$6:$Z$47,23,FALSE))</f>
        <v/>
      </c>
      <c r="AU53" s="168" t="str">
        <f>IF(AU51="","",VLOOKUP(AU51,'【記載例】シフト記号表'!$D$6:$Z$47,23,FALSE))</f>
        <v>-</v>
      </c>
      <c r="AV53" s="183" t="str">
        <f>IF(AV51="","",VLOOKUP(AV51,'【記載例】シフト記号表'!$D$6:$Z$47,23,FALSE))</f>
        <v>-</v>
      </c>
      <c r="AW53" s="157" t="str">
        <f>IF(AW51="","",VLOOKUP(AW51,'【記載例】シフト記号表'!$D$6:$Z$47,23,FALSE))</f>
        <v/>
      </c>
      <c r="AX53" s="168" t="str">
        <f>IF(AX51="","",VLOOKUP(AX51,'【記載例】シフト記号表'!$D$6:$Z$47,23,FALSE))</f>
        <v/>
      </c>
      <c r="AY53" s="168" t="str">
        <f>IF(AY51="","",VLOOKUP(AY51,'【記載例】シフト記号表'!$D$6:$Z$47,23,FALSE))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106</v>
      </c>
      <c r="D54" s="44"/>
      <c r="E54" s="52"/>
      <c r="F54" s="50"/>
      <c r="G54" s="50"/>
      <c r="H54" s="72" t="s">
        <v>15</v>
      </c>
      <c r="I54" s="80" t="s">
        <v>99</v>
      </c>
      <c r="J54" s="86"/>
      <c r="K54" s="86"/>
      <c r="L54" s="60"/>
      <c r="M54" s="92" t="s">
        <v>153</v>
      </c>
      <c r="N54" s="97"/>
      <c r="O54" s="102"/>
      <c r="P54" s="108" t="s">
        <v>35</v>
      </c>
      <c r="Q54" s="116"/>
      <c r="R54" s="116"/>
      <c r="S54" s="128"/>
      <c r="T54" s="143"/>
      <c r="U54" s="158"/>
      <c r="V54" s="169" t="s">
        <v>63</v>
      </c>
      <c r="W54" s="169"/>
      <c r="X54" s="169"/>
      <c r="Y54" s="169" t="s">
        <v>63</v>
      </c>
      <c r="Z54" s="169"/>
      <c r="AA54" s="184"/>
      <c r="AB54" s="158"/>
      <c r="AC54" s="169" t="s">
        <v>63</v>
      </c>
      <c r="AD54" s="169"/>
      <c r="AE54" s="169"/>
      <c r="AF54" s="169" t="s">
        <v>63</v>
      </c>
      <c r="AG54" s="169"/>
      <c r="AH54" s="184"/>
      <c r="AI54" s="158"/>
      <c r="AJ54" s="169" t="s">
        <v>63</v>
      </c>
      <c r="AK54" s="169"/>
      <c r="AL54" s="169"/>
      <c r="AM54" s="169" t="s">
        <v>63</v>
      </c>
      <c r="AN54" s="169"/>
      <c r="AO54" s="184"/>
      <c r="AP54" s="158"/>
      <c r="AQ54" s="169" t="s">
        <v>63</v>
      </c>
      <c r="AR54" s="169"/>
      <c r="AS54" s="169"/>
      <c r="AT54" s="169" t="s">
        <v>63</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9"/>
      <c r="I55" s="78"/>
      <c r="J55" s="84"/>
      <c r="K55" s="84"/>
      <c r="L55" s="58"/>
      <c r="M55" s="90"/>
      <c r="N55" s="95"/>
      <c r="O55" s="100"/>
      <c r="P55" s="106" t="s">
        <v>88</v>
      </c>
      <c r="Q55" s="113"/>
      <c r="R55" s="113"/>
      <c r="S55" s="125"/>
      <c r="T55" s="138"/>
      <c r="U55" s="156" t="str">
        <f>IF(U54="","",VLOOKUP(U54,'【記載例】シフト記号表'!$D$6:$X$47,21,FALSE))</f>
        <v/>
      </c>
      <c r="V55" s="167">
        <f>IF(V54="","",VLOOKUP(V54,'【記載例】シフト記号表'!$D$6:$X$47,21,FALSE))</f>
        <v>7.9999999999999982</v>
      </c>
      <c r="W55" s="167" t="str">
        <f>IF(W54="","",VLOOKUP(W54,'【記載例】シフト記号表'!$D$6:$X$47,21,FALSE))</f>
        <v/>
      </c>
      <c r="X55" s="167" t="str">
        <f>IF(X54="","",VLOOKUP(X54,'【記載例】シフト記号表'!$D$6:$X$47,21,FALSE))</f>
        <v/>
      </c>
      <c r="Y55" s="167">
        <f>IF(Y54="","",VLOOKUP(Y54,'【記載例】シフト記号表'!$D$6:$X$47,21,FALSE))</f>
        <v>7.9999999999999982</v>
      </c>
      <c r="Z55" s="167" t="str">
        <f>IF(Z54="","",VLOOKUP(Z54,'【記載例】シフト記号表'!$D$6:$X$47,21,FALSE))</f>
        <v/>
      </c>
      <c r="AA55" s="182" t="str">
        <f>IF(AA54="","",VLOOKUP(AA54,'【記載例】シフト記号表'!$D$6:$X$47,21,FALSE))</f>
        <v/>
      </c>
      <c r="AB55" s="156" t="str">
        <f>IF(AB54="","",VLOOKUP(AB54,'【記載例】シフト記号表'!$D$6:$X$47,21,FALSE))</f>
        <v/>
      </c>
      <c r="AC55" s="167">
        <f>IF(AC54="","",VLOOKUP(AC54,'【記載例】シフト記号表'!$D$6:$X$47,21,FALSE))</f>
        <v>7.9999999999999982</v>
      </c>
      <c r="AD55" s="167" t="str">
        <f>IF(AD54="","",VLOOKUP(AD54,'【記載例】シフト記号表'!$D$6:$X$47,21,FALSE))</f>
        <v/>
      </c>
      <c r="AE55" s="167" t="str">
        <f>IF(AE54="","",VLOOKUP(AE54,'【記載例】シフト記号表'!$D$6:$X$47,21,FALSE))</f>
        <v/>
      </c>
      <c r="AF55" s="167">
        <f>IF(AF54="","",VLOOKUP(AF54,'【記載例】シフト記号表'!$D$6:$X$47,21,FALSE))</f>
        <v>7.9999999999999982</v>
      </c>
      <c r="AG55" s="167" t="str">
        <f>IF(AG54="","",VLOOKUP(AG54,'【記載例】シフト記号表'!$D$6:$X$47,21,FALSE))</f>
        <v/>
      </c>
      <c r="AH55" s="182" t="str">
        <f>IF(AH54="","",VLOOKUP(AH54,'【記載例】シフト記号表'!$D$6:$X$47,21,FALSE))</f>
        <v/>
      </c>
      <c r="AI55" s="156" t="str">
        <f>IF(AI54="","",VLOOKUP(AI54,'【記載例】シフト記号表'!$D$6:$X$47,21,FALSE))</f>
        <v/>
      </c>
      <c r="AJ55" s="167">
        <f>IF(AJ54="","",VLOOKUP(AJ54,'【記載例】シフト記号表'!$D$6:$X$47,21,FALSE))</f>
        <v>7.9999999999999982</v>
      </c>
      <c r="AK55" s="167" t="str">
        <f>IF(AK54="","",VLOOKUP(AK54,'【記載例】シフト記号表'!$D$6:$X$47,21,FALSE))</f>
        <v/>
      </c>
      <c r="AL55" s="167" t="str">
        <f>IF(AL54="","",VLOOKUP(AL54,'【記載例】シフト記号表'!$D$6:$X$47,21,FALSE))</f>
        <v/>
      </c>
      <c r="AM55" s="167">
        <f>IF(AM54="","",VLOOKUP(AM54,'【記載例】シフト記号表'!$D$6:$X$47,21,FALSE))</f>
        <v>7.9999999999999982</v>
      </c>
      <c r="AN55" s="167" t="str">
        <f>IF(AN54="","",VLOOKUP(AN54,'【記載例】シフト記号表'!$D$6:$X$47,21,FALSE))</f>
        <v/>
      </c>
      <c r="AO55" s="182" t="str">
        <f>IF(AO54="","",VLOOKUP(AO54,'【記載例】シフト記号表'!$D$6:$X$47,21,FALSE))</f>
        <v/>
      </c>
      <c r="AP55" s="156" t="str">
        <f>IF(AP54="","",VLOOKUP(AP54,'【記載例】シフト記号表'!$D$6:$X$47,21,FALSE))</f>
        <v/>
      </c>
      <c r="AQ55" s="167">
        <f>IF(AQ54="","",VLOOKUP(AQ54,'【記載例】シフト記号表'!$D$6:$X$47,21,FALSE))</f>
        <v>7.9999999999999982</v>
      </c>
      <c r="AR55" s="167" t="str">
        <f>IF(AR54="","",VLOOKUP(AR54,'【記載例】シフト記号表'!$D$6:$X$47,21,FALSE))</f>
        <v/>
      </c>
      <c r="AS55" s="167" t="str">
        <f>IF(AS54="","",VLOOKUP(AS54,'【記載例】シフト記号表'!$D$6:$X$47,21,FALSE))</f>
        <v/>
      </c>
      <c r="AT55" s="167">
        <f>IF(AT54="","",VLOOKUP(AT54,'【記載例】シフト記号表'!$D$6:$X$47,21,FALSE))</f>
        <v>7.9999999999999982</v>
      </c>
      <c r="AU55" s="167" t="str">
        <f>IF(AU54="","",VLOOKUP(AU54,'【記載例】シフト記号表'!$D$6:$X$47,21,FALSE))</f>
        <v/>
      </c>
      <c r="AV55" s="182" t="str">
        <f>IF(AV54="","",VLOOKUP(AV54,'【記載例】シフト記号表'!$D$6:$X$47,21,FALSE))</f>
        <v/>
      </c>
      <c r="AW55" s="156" t="str">
        <f>IF(AW54="","",VLOOKUP(AW54,'【記載例】シフト記号表'!$D$6:$X$47,21,FALSE))</f>
        <v/>
      </c>
      <c r="AX55" s="167" t="str">
        <f>IF(AX54="","",VLOOKUP(AX54,'【記載例】シフト記号表'!$D$6:$X$47,21,FALSE))</f>
        <v/>
      </c>
      <c r="AY55" s="167" t="str">
        <f>IF(AY54="","",VLOOKUP(AY54,'【記載例】シフト記号表'!$D$6:$X$47,21,FALSE))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70"/>
      <c r="I56" s="79"/>
      <c r="J56" s="85"/>
      <c r="K56" s="85"/>
      <c r="L56" s="59"/>
      <c r="M56" s="91"/>
      <c r="N56" s="96"/>
      <c r="O56" s="101"/>
      <c r="P56" s="109" t="s">
        <v>89</v>
      </c>
      <c r="Q56" s="118"/>
      <c r="R56" s="118"/>
      <c r="S56" s="130"/>
      <c r="T56" s="144"/>
      <c r="U56" s="157" t="str">
        <f>IF(U54="","",VLOOKUP(U54,'【記載例】シフト記号表'!$D$6:$Z$47,23,FALSE))</f>
        <v/>
      </c>
      <c r="V56" s="168" t="str">
        <f>IF(V54="","",VLOOKUP(V54,'【記載例】シフト記号表'!$D$6:$Z$47,23,FALSE))</f>
        <v>-</v>
      </c>
      <c r="W56" s="168" t="str">
        <f>IF(W54="","",VLOOKUP(W54,'【記載例】シフト記号表'!$D$6:$Z$47,23,FALSE))</f>
        <v/>
      </c>
      <c r="X56" s="168" t="str">
        <f>IF(X54="","",VLOOKUP(X54,'【記載例】シフト記号表'!$D$6:$Z$47,23,FALSE))</f>
        <v/>
      </c>
      <c r="Y56" s="168" t="str">
        <f>IF(Y54="","",VLOOKUP(Y54,'【記載例】シフト記号表'!$D$6:$Z$47,23,FALSE))</f>
        <v>-</v>
      </c>
      <c r="Z56" s="168" t="str">
        <f>IF(Z54="","",VLOOKUP(Z54,'【記載例】シフト記号表'!$D$6:$Z$47,23,FALSE))</f>
        <v/>
      </c>
      <c r="AA56" s="183" t="str">
        <f>IF(AA54="","",VLOOKUP(AA54,'【記載例】シフト記号表'!$D$6:$Z$47,23,FALSE))</f>
        <v/>
      </c>
      <c r="AB56" s="157" t="str">
        <f>IF(AB54="","",VLOOKUP(AB54,'【記載例】シフト記号表'!$D$6:$Z$47,23,FALSE))</f>
        <v/>
      </c>
      <c r="AC56" s="168" t="str">
        <f>IF(AC54="","",VLOOKUP(AC54,'【記載例】シフト記号表'!$D$6:$Z$47,23,FALSE))</f>
        <v>-</v>
      </c>
      <c r="AD56" s="168" t="str">
        <f>IF(AD54="","",VLOOKUP(AD54,'【記載例】シフト記号表'!$D$6:$Z$47,23,FALSE))</f>
        <v/>
      </c>
      <c r="AE56" s="168" t="str">
        <f>IF(AE54="","",VLOOKUP(AE54,'【記載例】シフト記号表'!$D$6:$Z$47,23,FALSE))</f>
        <v/>
      </c>
      <c r="AF56" s="168" t="str">
        <f>IF(AF54="","",VLOOKUP(AF54,'【記載例】シフト記号表'!$D$6:$Z$47,23,FALSE))</f>
        <v>-</v>
      </c>
      <c r="AG56" s="168" t="str">
        <f>IF(AG54="","",VLOOKUP(AG54,'【記載例】シフト記号表'!$D$6:$Z$47,23,FALSE))</f>
        <v/>
      </c>
      <c r="AH56" s="183" t="str">
        <f>IF(AH54="","",VLOOKUP(AH54,'【記載例】シフト記号表'!$D$6:$Z$47,23,FALSE))</f>
        <v/>
      </c>
      <c r="AI56" s="157" t="str">
        <f>IF(AI54="","",VLOOKUP(AI54,'【記載例】シフト記号表'!$D$6:$Z$47,23,FALSE))</f>
        <v/>
      </c>
      <c r="AJ56" s="168" t="str">
        <f>IF(AJ54="","",VLOOKUP(AJ54,'【記載例】シフト記号表'!$D$6:$Z$47,23,FALSE))</f>
        <v>-</v>
      </c>
      <c r="AK56" s="168" t="str">
        <f>IF(AK54="","",VLOOKUP(AK54,'【記載例】シフト記号表'!$D$6:$Z$47,23,FALSE))</f>
        <v/>
      </c>
      <c r="AL56" s="168" t="str">
        <f>IF(AL54="","",VLOOKUP(AL54,'【記載例】シフト記号表'!$D$6:$Z$47,23,FALSE))</f>
        <v/>
      </c>
      <c r="AM56" s="168" t="str">
        <f>IF(AM54="","",VLOOKUP(AM54,'【記載例】シフト記号表'!$D$6:$Z$47,23,FALSE))</f>
        <v>-</v>
      </c>
      <c r="AN56" s="168" t="str">
        <f>IF(AN54="","",VLOOKUP(AN54,'【記載例】シフト記号表'!$D$6:$Z$47,23,FALSE))</f>
        <v/>
      </c>
      <c r="AO56" s="183" t="str">
        <f>IF(AO54="","",VLOOKUP(AO54,'【記載例】シフト記号表'!$D$6:$Z$47,23,FALSE))</f>
        <v/>
      </c>
      <c r="AP56" s="157" t="str">
        <f>IF(AP54="","",VLOOKUP(AP54,'【記載例】シフト記号表'!$D$6:$Z$47,23,FALSE))</f>
        <v/>
      </c>
      <c r="AQ56" s="168" t="str">
        <f>IF(AQ54="","",VLOOKUP(AQ54,'【記載例】シフト記号表'!$D$6:$Z$47,23,FALSE))</f>
        <v>-</v>
      </c>
      <c r="AR56" s="168" t="str">
        <f>IF(AR54="","",VLOOKUP(AR54,'【記載例】シフト記号表'!$D$6:$Z$47,23,FALSE))</f>
        <v/>
      </c>
      <c r="AS56" s="168" t="str">
        <f>IF(AS54="","",VLOOKUP(AS54,'【記載例】シフト記号表'!$D$6:$Z$47,23,FALSE))</f>
        <v/>
      </c>
      <c r="AT56" s="168" t="str">
        <f>IF(AT54="","",VLOOKUP(AT54,'【記載例】シフト記号表'!$D$6:$Z$47,23,FALSE))</f>
        <v>-</v>
      </c>
      <c r="AU56" s="168" t="str">
        <f>IF(AU54="","",VLOOKUP(AU54,'【記載例】シフト記号表'!$D$6:$Z$47,23,FALSE))</f>
        <v/>
      </c>
      <c r="AV56" s="183" t="str">
        <f>IF(AV54="","",VLOOKUP(AV54,'【記載例】シフト記号表'!$D$6:$Z$47,23,FALSE))</f>
        <v/>
      </c>
      <c r="AW56" s="157" t="str">
        <f>IF(AW54="","",VLOOKUP(AW54,'【記載例】シフト記号表'!$D$6:$Z$47,23,FALSE))</f>
        <v/>
      </c>
      <c r="AX56" s="168" t="str">
        <f>IF(AX54="","",VLOOKUP(AX54,'【記載例】シフト記号表'!$D$6:$Z$47,23,FALSE))</f>
        <v/>
      </c>
      <c r="AY56" s="168" t="str">
        <f>IF(AY54="","",VLOOKUP(AY54,'【記載例】シフト記号表'!$D$6:$Z$47,23,FALSE))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106</v>
      </c>
      <c r="D57" s="44"/>
      <c r="E57" s="52"/>
      <c r="F57" s="50"/>
      <c r="G57" s="50"/>
      <c r="H57" s="72" t="s">
        <v>15</v>
      </c>
      <c r="I57" s="80" t="s">
        <v>99</v>
      </c>
      <c r="J57" s="86"/>
      <c r="K57" s="86"/>
      <c r="L57" s="60"/>
      <c r="M57" s="92" t="s">
        <v>154</v>
      </c>
      <c r="N57" s="97"/>
      <c r="O57" s="102"/>
      <c r="P57" s="108" t="s">
        <v>35</v>
      </c>
      <c r="Q57" s="116"/>
      <c r="R57" s="116"/>
      <c r="S57" s="128"/>
      <c r="T57" s="143"/>
      <c r="U57" s="158" t="s">
        <v>68</v>
      </c>
      <c r="V57" s="169"/>
      <c r="W57" s="169" t="s">
        <v>68</v>
      </c>
      <c r="X57" s="169"/>
      <c r="Y57" s="169"/>
      <c r="Z57" s="169" t="s">
        <v>68</v>
      </c>
      <c r="AA57" s="184" t="s">
        <v>68</v>
      </c>
      <c r="AB57" s="158" t="s">
        <v>68</v>
      </c>
      <c r="AC57" s="169"/>
      <c r="AD57" s="169" t="s">
        <v>68</v>
      </c>
      <c r="AE57" s="169"/>
      <c r="AF57" s="169"/>
      <c r="AG57" s="169" t="s">
        <v>68</v>
      </c>
      <c r="AH57" s="184" t="s">
        <v>68</v>
      </c>
      <c r="AI57" s="158" t="s">
        <v>68</v>
      </c>
      <c r="AJ57" s="169"/>
      <c r="AK57" s="169" t="s">
        <v>68</v>
      </c>
      <c r="AL57" s="169"/>
      <c r="AM57" s="169"/>
      <c r="AN57" s="169" t="s">
        <v>68</v>
      </c>
      <c r="AO57" s="184" t="s">
        <v>68</v>
      </c>
      <c r="AP57" s="158" t="s">
        <v>68</v>
      </c>
      <c r="AQ57" s="169"/>
      <c r="AR57" s="169" t="s">
        <v>68</v>
      </c>
      <c r="AS57" s="169"/>
      <c r="AT57" s="169"/>
      <c r="AU57" s="169" t="s">
        <v>68</v>
      </c>
      <c r="AV57" s="184" t="s">
        <v>68</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9"/>
      <c r="I58" s="78"/>
      <c r="J58" s="84"/>
      <c r="K58" s="84"/>
      <c r="L58" s="58"/>
      <c r="M58" s="90"/>
      <c r="N58" s="95"/>
      <c r="O58" s="100"/>
      <c r="P58" s="106" t="s">
        <v>88</v>
      </c>
      <c r="Q58" s="113"/>
      <c r="R58" s="113"/>
      <c r="S58" s="125"/>
      <c r="T58" s="138"/>
      <c r="U58" s="156">
        <f>IF(U57="","",VLOOKUP(U57,'【記載例】シフト記号表'!$D$6:$X$47,21,FALSE))</f>
        <v>6</v>
      </c>
      <c r="V58" s="167" t="str">
        <f>IF(V57="","",VLOOKUP(V57,'【記載例】シフト記号表'!$D$6:$X$47,21,FALSE))</f>
        <v/>
      </c>
      <c r="W58" s="167">
        <f>IF(W57="","",VLOOKUP(W57,'【記載例】シフト記号表'!$D$6:$X$47,21,FALSE))</f>
        <v>6</v>
      </c>
      <c r="X58" s="167" t="str">
        <f>IF(X57="","",VLOOKUP(X57,'【記載例】シフト記号表'!$D$6:$X$47,21,FALSE))</f>
        <v/>
      </c>
      <c r="Y58" s="167" t="str">
        <f>IF(Y57="","",VLOOKUP(Y57,'【記載例】シフト記号表'!$D$6:$X$47,21,FALSE))</f>
        <v/>
      </c>
      <c r="Z58" s="167">
        <f>IF(Z57="","",VLOOKUP(Z57,'【記載例】シフト記号表'!$D$6:$X$47,21,FALSE))</f>
        <v>6</v>
      </c>
      <c r="AA58" s="182">
        <f>IF(AA57="","",VLOOKUP(AA57,'【記載例】シフト記号表'!$D$6:$X$47,21,FALSE))</f>
        <v>6</v>
      </c>
      <c r="AB58" s="156">
        <f>IF(AB57="","",VLOOKUP(AB57,'【記載例】シフト記号表'!$D$6:$X$47,21,FALSE))</f>
        <v>6</v>
      </c>
      <c r="AC58" s="167" t="str">
        <f>IF(AC57="","",VLOOKUP(AC57,'【記載例】シフト記号表'!$D$6:$X$47,21,FALSE))</f>
        <v/>
      </c>
      <c r="AD58" s="167">
        <f>IF(AD57="","",VLOOKUP(AD57,'【記載例】シフト記号表'!$D$6:$X$47,21,FALSE))</f>
        <v>6</v>
      </c>
      <c r="AE58" s="167" t="str">
        <f>IF(AE57="","",VLOOKUP(AE57,'【記載例】シフト記号表'!$D$6:$X$47,21,FALSE))</f>
        <v/>
      </c>
      <c r="AF58" s="167" t="str">
        <f>IF(AF57="","",VLOOKUP(AF57,'【記載例】シフト記号表'!$D$6:$X$47,21,FALSE))</f>
        <v/>
      </c>
      <c r="AG58" s="167">
        <f>IF(AG57="","",VLOOKUP(AG57,'【記載例】シフト記号表'!$D$6:$X$47,21,FALSE))</f>
        <v>6</v>
      </c>
      <c r="AH58" s="182">
        <f>IF(AH57="","",VLOOKUP(AH57,'【記載例】シフト記号表'!$D$6:$X$47,21,FALSE))</f>
        <v>6</v>
      </c>
      <c r="AI58" s="156">
        <f>IF(AI57="","",VLOOKUP(AI57,'【記載例】シフト記号表'!$D$6:$X$47,21,FALSE))</f>
        <v>6</v>
      </c>
      <c r="AJ58" s="167" t="str">
        <f>IF(AJ57="","",VLOOKUP(AJ57,'【記載例】シフト記号表'!$D$6:$X$47,21,FALSE))</f>
        <v/>
      </c>
      <c r="AK58" s="167">
        <f>IF(AK57="","",VLOOKUP(AK57,'【記載例】シフト記号表'!$D$6:$X$47,21,FALSE))</f>
        <v>6</v>
      </c>
      <c r="AL58" s="167" t="str">
        <f>IF(AL57="","",VLOOKUP(AL57,'【記載例】シフト記号表'!$D$6:$X$47,21,FALSE))</f>
        <v/>
      </c>
      <c r="AM58" s="167" t="str">
        <f>IF(AM57="","",VLOOKUP(AM57,'【記載例】シフト記号表'!$D$6:$X$47,21,FALSE))</f>
        <v/>
      </c>
      <c r="AN58" s="167">
        <f>IF(AN57="","",VLOOKUP(AN57,'【記載例】シフト記号表'!$D$6:$X$47,21,FALSE))</f>
        <v>6</v>
      </c>
      <c r="AO58" s="182">
        <f>IF(AO57="","",VLOOKUP(AO57,'【記載例】シフト記号表'!$D$6:$X$47,21,FALSE))</f>
        <v>6</v>
      </c>
      <c r="AP58" s="156">
        <f>IF(AP57="","",VLOOKUP(AP57,'【記載例】シフト記号表'!$D$6:$X$47,21,FALSE))</f>
        <v>6</v>
      </c>
      <c r="AQ58" s="167" t="str">
        <f>IF(AQ57="","",VLOOKUP(AQ57,'【記載例】シフト記号表'!$D$6:$X$47,21,FALSE))</f>
        <v/>
      </c>
      <c r="AR58" s="167">
        <f>IF(AR57="","",VLOOKUP(AR57,'【記載例】シフト記号表'!$D$6:$X$47,21,FALSE))</f>
        <v>6</v>
      </c>
      <c r="AS58" s="167" t="str">
        <f>IF(AS57="","",VLOOKUP(AS57,'【記載例】シフト記号表'!$D$6:$X$47,21,FALSE))</f>
        <v/>
      </c>
      <c r="AT58" s="167" t="str">
        <f>IF(AT57="","",VLOOKUP(AT57,'【記載例】シフト記号表'!$D$6:$X$47,21,FALSE))</f>
        <v/>
      </c>
      <c r="AU58" s="167">
        <f>IF(AU57="","",VLOOKUP(AU57,'【記載例】シフト記号表'!$D$6:$X$47,21,FALSE))</f>
        <v>6</v>
      </c>
      <c r="AV58" s="182">
        <f>IF(AV57="","",VLOOKUP(AV57,'【記載例】シフト記号表'!$D$6:$X$47,21,FALSE))</f>
        <v>6</v>
      </c>
      <c r="AW58" s="156" t="str">
        <f>IF(AW57="","",VLOOKUP(AW57,'【記載例】シフト記号表'!$D$6:$X$47,21,FALSE))</f>
        <v/>
      </c>
      <c r="AX58" s="167" t="str">
        <f>IF(AX57="","",VLOOKUP(AX57,'【記載例】シフト記号表'!$D$6:$X$47,21,FALSE))</f>
        <v/>
      </c>
      <c r="AY58" s="167" t="str">
        <f>IF(AY57="","",VLOOKUP(AY57,'【記載例】シフト記号表'!$D$6:$X$47,21,FALSE))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70"/>
      <c r="I59" s="79"/>
      <c r="J59" s="85"/>
      <c r="K59" s="85"/>
      <c r="L59" s="59"/>
      <c r="M59" s="91"/>
      <c r="N59" s="96"/>
      <c r="O59" s="101"/>
      <c r="P59" s="109" t="s">
        <v>89</v>
      </c>
      <c r="Q59" s="118"/>
      <c r="R59" s="118"/>
      <c r="S59" s="130"/>
      <c r="T59" s="144"/>
      <c r="U59" s="157" t="str">
        <f>IF(U57="","",VLOOKUP(U57,'【記載例】シフト記号表'!$D$6:$Z$47,23,FALSE))</f>
        <v>-</v>
      </c>
      <c r="V59" s="168" t="str">
        <f>IF(V57="","",VLOOKUP(V57,'【記載例】シフト記号表'!$D$6:$Z$47,23,FALSE))</f>
        <v/>
      </c>
      <c r="W59" s="168" t="str">
        <f>IF(W57="","",VLOOKUP(W57,'【記載例】シフト記号表'!$D$6:$Z$47,23,FALSE))</f>
        <v>-</v>
      </c>
      <c r="X59" s="168" t="str">
        <f>IF(X57="","",VLOOKUP(X57,'【記載例】シフト記号表'!$D$6:$Z$47,23,FALSE))</f>
        <v/>
      </c>
      <c r="Y59" s="168" t="str">
        <f>IF(Y57="","",VLOOKUP(Y57,'【記載例】シフト記号表'!$D$6:$Z$47,23,FALSE))</f>
        <v/>
      </c>
      <c r="Z59" s="168" t="str">
        <f>IF(Z57="","",VLOOKUP(Z57,'【記載例】シフト記号表'!$D$6:$Z$47,23,FALSE))</f>
        <v>-</v>
      </c>
      <c r="AA59" s="183" t="str">
        <f>IF(AA57="","",VLOOKUP(AA57,'【記載例】シフト記号表'!$D$6:$Z$47,23,FALSE))</f>
        <v>-</v>
      </c>
      <c r="AB59" s="157" t="str">
        <f>IF(AB57="","",VLOOKUP(AB57,'【記載例】シフト記号表'!$D$6:$Z$47,23,FALSE))</f>
        <v>-</v>
      </c>
      <c r="AC59" s="168" t="str">
        <f>IF(AC57="","",VLOOKUP(AC57,'【記載例】シフト記号表'!$D$6:$Z$47,23,FALSE))</f>
        <v/>
      </c>
      <c r="AD59" s="168" t="str">
        <f>IF(AD57="","",VLOOKUP(AD57,'【記載例】シフト記号表'!$D$6:$Z$47,23,FALSE))</f>
        <v>-</v>
      </c>
      <c r="AE59" s="168" t="str">
        <f>IF(AE57="","",VLOOKUP(AE57,'【記載例】シフト記号表'!$D$6:$Z$47,23,FALSE))</f>
        <v/>
      </c>
      <c r="AF59" s="168" t="str">
        <f>IF(AF57="","",VLOOKUP(AF57,'【記載例】シフト記号表'!$D$6:$Z$47,23,FALSE))</f>
        <v/>
      </c>
      <c r="AG59" s="168" t="str">
        <f>IF(AG57="","",VLOOKUP(AG57,'【記載例】シフト記号表'!$D$6:$Z$47,23,FALSE))</f>
        <v>-</v>
      </c>
      <c r="AH59" s="183" t="str">
        <f>IF(AH57="","",VLOOKUP(AH57,'【記載例】シフト記号表'!$D$6:$Z$47,23,FALSE))</f>
        <v>-</v>
      </c>
      <c r="AI59" s="157" t="str">
        <f>IF(AI57="","",VLOOKUP(AI57,'【記載例】シフト記号表'!$D$6:$Z$47,23,FALSE))</f>
        <v>-</v>
      </c>
      <c r="AJ59" s="168" t="str">
        <f>IF(AJ57="","",VLOOKUP(AJ57,'【記載例】シフト記号表'!$D$6:$Z$47,23,FALSE))</f>
        <v/>
      </c>
      <c r="AK59" s="168" t="str">
        <f>IF(AK57="","",VLOOKUP(AK57,'【記載例】シフト記号表'!$D$6:$Z$47,23,FALSE))</f>
        <v>-</v>
      </c>
      <c r="AL59" s="168" t="str">
        <f>IF(AL57="","",VLOOKUP(AL57,'【記載例】シフト記号表'!$D$6:$Z$47,23,FALSE))</f>
        <v/>
      </c>
      <c r="AM59" s="168" t="str">
        <f>IF(AM57="","",VLOOKUP(AM57,'【記載例】シフト記号表'!$D$6:$Z$47,23,FALSE))</f>
        <v/>
      </c>
      <c r="AN59" s="168" t="str">
        <f>IF(AN57="","",VLOOKUP(AN57,'【記載例】シフト記号表'!$D$6:$Z$47,23,FALSE))</f>
        <v>-</v>
      </c>
      <c r="AO59" s="183" t="str">
        <f>IF(AO57="","",VLOOKUP(AO57,'【記載例】シフト記号表'!$D$6:$Z$47,23,FALSE))</f>
        <v>-</v>
      </c>
      <c r="AP59" s="157" t="str">
        <f>IF(AP57="","",VLOOKUP(AP57,'【記載例】シフト記号表'!$D$6:$Z$47,23,FALSE))</f>
        <v>-</v>
      </c>
      <c r="AQ59" s="168" t="str">
        <f>IF(AQ57="","",VLOOKUP(AQ57,'【記載例】シフト記号表'!$D$6:$Z$47,23,FALSE))</f>
        <v/>
      </c>
      <c r="AR59" s="168" t="str">
        <f>IF(AR57="","",VLOOKUP(AR57,'【記載例】シフト記号表'!$D$6:$Z$47,23,FALSE))</f>
        <v>-</v>
      </c>
      <c r="AS59" s="168" t="str">
        <f>IF(AS57="","",VLOOKUP(AS57,'【記載例】シフト記号表'!$D$6:$Z$47,23,FALSE))</f>
        <v/>
      </c>
      <c r="AT59" s="168" t="str">
        <f>IF(AT57="","",VLOOKUP(AT57,'【記載例】シフト記号表'!$D$6:$Z$47,23,FALSE))</f>
        <v/>
      </c>
      <c r="AU59" s="168" t="str">
        <f>IF(AU57="","",VLOOKUP(AU57,'【記載例】シフト記号表'!$D$6:$Z$47,23,FALSE))</f>
        <v>-</v>
      </c>
      <c r="AV59" s="183" t="str">
        <f>IF(AV57="","",VLOOKUP(AV57,'【記載例】シフト記号表'!$D$6:$Z$47,23,FALSE))</f>
        <v>-</v>
      </c>
      <c r="AW59" s="157" t="str">
        <f>IF(AW57="","",VLOOKUP(AW57,'【記載例】シフト記号表'!$D$6:$Z$47,23,FALSE))</f>
        <v/>
      </c>
      <c r="AX59" s="168" t="str">
        <f>IF(AX57="","",VLOOKUP(AX57,'【記載例】シフト記号表'!$D$6:$Z$47,23,FALSE))</f>
        <v/>
      </c>
      <c r="AY59" s="168" t="str">
        <f>IF(AY57="","",VLOOKUP(AY57,'【記載例】シフト記号表'!$D$6:$Z$47,23,FALSE))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106</v>
      </c>
      <c r="D60" s="44"/>
      <c r="E60" s="52"/>
      <c r="F60" s="50"/>
      <c r="G60" s="50"/>
      <c r="H60" s="72" t="s">
        <v>15</v>
      </c>
      <c r="I60" s="80" t="s">
        <v>99</v>
      </c>
      <c r="J60" s="86"/>
      <c r="K60" s="86"/>
      <c r="L60" s="60"/>
      <c r="M60" s="92" t="s">
        <v>156</v>
      </c>
      <c r="N60" s="97"/>
      <c r="O60" s="102"/>
      <c r="P60" s="108" t="s">
        <v>35</v>
      </c>
      <c r="Q60" s="116"/>
      <c r="R60" s="116"/>
      <c r="S60" s="128"/>
      <c r="T60" s="143"/>
      <c r="U60" s="158" t="s">
        <v>62</v>
      </c>
      <c r="V60" s="169" t="s">
        <v>62</v>
      </c>
      <c r="W60" s="169" t="s">
        <v>62</v>
      </c>
      <c r="X60" s="169"/>
      <c r="Y60" s="169"/>
      <c r="Z60" s="169"/>
      <c r="AA60" s="184" t="s">
        <v>62</v>
      </c>
      <c r="AB60" s="158" t="s">
        <v>62</v>
      </c>
      <c r="AC60" s="169" t="s">
        <v>62</v>
      </c>
      <c r="AD60" s="169" t="s">
        <v>62</v>
      </c>
      <c r="AE60" s="169"/>
      <c r="AF60" s="169"/>
      <c r="AG60" s="169"/>
      <c r="AH60" s="184" t="s">
        <v>62</v>
      </c>
      <c r="AI60" s="158" t="s">
        <v>62</v>
      </c>
      <c r="AJ60" s="169" t="s">
        <v>62</v>
      </c>
      <c r="AK60" s="169" t="s">
        <v>62</v>
      </c>
      <c r="AL60" s="169"/>
      <c r="AM60" s="169"/>
      <c r="AN60" s="169"/>
      <c r="AO60" s="184" t="s">
        <v>62</v>
      </c>
      <c r="AP60" s="158" t="s">
        <v>62</v>
      </c>
      <c r="AQ60" s="169" t="s">
        <v>62</v>
      </c>
      <c r="AR60" s="169" t="s">
        <v>62</v>
      </c>
      <c r="AS60" s="169"/>
      <c r="AT60" s="169"/>
      <c r="AU60" s="169"/>
      <c r="AV60" s="184" t="s">
        <v>62</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9"/>
      <c r="I61" s="78"/>
      <c r="J61" s="84"/>
      <c r="K61" s="84"/>
      <c r="L61" s="58"/>
      <c r="M61" s="90"/>
      <c r="N61" s="95"/>
      <c r="O61" s="100"/>
      <c r="P61" s="106" t="s">
        <v>88</v>
      </c>
      <c r="Q61" s="113"/>
      <c r="R61" s="113"/>
      <c r="S61" s="125"/>
      <c r="T61" s="138"/>
      <c r="U61" s="156">
        <f>IF(U60="","",VLOOKUP(U60,'【記載例】シフト記号表'!$D$6:$X$47,21,FALSE))</f>
        <v>4.0000000000000018</v>
      </c>
      <c r="V61" s="167">
        <f>IF(V60="","",VLOOKUP(V60,'【記載例】シフト記号表'!$D$6:$X$47,21,FALSE))</f>
        <v>4.0000000000000018</v>
      </c>
      <c r="W61" s="167">
        <f>IF(W60="","",VLOOKUP(W60,'【記載例】シフト記号表'!$D$6:$X$47,21,FALSE))</f>
        <v>4.0000000000000018</v>
      </c>
      <c r="X61" s="167" t="str">
        <f>IF(X60="","",VLOOKUP(X60,'【記載例】シフト記号表'!$D$6:$X$47,21,FALSE))</f>
        <v/>
      </c>
      <c r="Y61" s="167" t="str">
        <f>IF(Y60="","",VLOOKUP(Y60,'【記載例】シフト記号表'!$D$6:$X$47,21,FALSE))</f>
        <v/>
      </c>
      <c r="Z61" s="167" t="str">
        <f>IF(Z60="","",VLOOKUP(Z60,'【記載例】シフト記号表'!$D$6:$X$47,21,FALSE))</f>
        <v/>
      </c>
      <c r="AA61" s="182">
        <f>IF(AA60="","",VLOOKUP(AA60,'【記載例】シフト記号表'!$D$6:$X$47,21,FALSE))</f>
        <v>4.0000000000000018</v>
      </c>
      <c r="AB61" s="156">
        <f>IF(AB60="","",VLOOKUP(AB60,'【記載例】シフト記号表'!$D$6:$X$47,21,FALSE))</f>
        <v>4.0000000000000018</v>
      </c>
      <c r="AC61" s="167">
        <f>IF(AC60="","",VLOOKUP(AC60,'【記載例】シフト記号表'!$D$6:$X$47,21,FALSE))</f>
        <v>4.0000000000000018</v>
      </c>
      <c r="AD61" s="167">
        <f>IF(AD60="","",VLOOKUP(AD60,'【記載例】シフト記号表'!$D$6:$X$47,21,FALSE))</f>
        <v>4.0000000000000018</v>
      </c>
      <c r="AE61" s="167" t="str">
        <f>IF(AE60="","",VLOOKUP(AE60,'【記載例】シフト記号表'!$D$6:$X$47,21,FALSE))</f>
        <v/>
      </c>
      <c r="AF61" s="167" t="str">
        <f>IF(AF60="","",VLOOKUP(AF60,'【記載例】シフト記号表'!$D$6:$X$47,21,FALSE))</f>
        <v/>
      </c>
      <c r="AG61" s="167" t="str">
        <f>IF(AG60="","",VLOOKUP(AG60,'【記載例】シフト記号表'!$D$6:$X$47,21,FALSE))</f>
        <v/>
      </c>
      <c r="AH61" s="182">
        <f>IF(AH60="","",VLOOKUP(AH60,'【記載例】シフト記号表'!$D$6:$X$47,21,FALSE))</f>
        <v>4.0000000000000018</v>
      </c>
      <c r="AI61" s="156">
        <f>IF(AI60="","",VLOOKUP(AI60,'【記載例】シフト記号表'!$D$6:$X$47,21,FALSE))</f>
        <v>4.0000000000000018</v>
      </c>
      <c r="AJ61" s="167">
        <f>IF(AJ60="","",VLOOKUP(AJ60,'【記載例】シフト記号表'!$D$6:$X$47,21,FALSE))</f>
        <v>4.0000000000000018</v>
      </c>
      <c r="AK61" s="167">
        <f>IF(AK60="","",VLOOKUP(AK60,'【記載例】シフト記号表'!$D$6:$X$47,21,FALSE))</f>
        <v>4.0000000000000018</v>
      </c>
      <c r="AL61" s="167" t="str">
        <f>IF(AL60="","",VLOOKUP(AL60,'【記載例】シフト記号表'!$D$6:$X$47,21,FALSE))</f>
        <v/>
      </c>
      <c r="AM61" s="167" t="str">
        <f>IF(AM60="","",VLOOKUP(AM60,'【記載例】シフト記号表'!$D$6:$X$47,21,FALSE))</f>
        <v/>
      </c>
      <c r="AN61" s="167" t="str">
        <f>IF(AN60="","",VLOOKUP(AN60,'【記載例】シフト記号表'!$D$6:$X$47,21,FALSE))</f>
        <v/>
      </c>
      <c r="AO61" s="182">
        <f>IF(AO60="","",VLOOKUP(AO60,'【記載例】シフト記号表'!$D$6:$X$47,21,FALSE))</f>
        <v>4.0000000000000018</v>
      </c>
      <c r="AP61" s="156">
        <f>IF(AP60="","",VLOOKUP(AP60,'【記載例】シフト記号表'!$D$6:$X$47,21,FALSE))</f>
        <v>4.0000000000000018</v>
      </c>
      <c r="AQ61" s="167">
        <f>IF(AQ60="","",VLOOKUP(AQ60,'【記載例】シフト記号表'!$D$6:$X$47,21,FALSE))</f>
        <v>4.0000000000000018</v>
      </c>
      <c r="AR61" s="167">
        <f>IF(AR60="","",VLOOKUP(AR60,'【記載例】シフト記号表'!$D$6:$X$47,21,FALSE))</f>
        <v>4.0000000000000018</v>
      </c>
      <c r="AS61" s="167" t="str">
        <f>IF(AS60="","",VLOOKUP(AS60,'【記載例】シフト記号表'!$D$6:$X$47,21,FALSE))</f>
        <v/>
      </c>
      <c r="AT61" s="167" t="str">
        <f>IF(AT60="","",VLOOKUP(AT60,'【記載例】シフト記号表'!$D$6:$X$47,21,FALSE))</f>
        <v/>
      </c>
      <c r="AU61" s="167" t="str">
        <f>IF(AU60="","",VLOOKUP(AU60,'【記載例】シフト記号表'!$D$6:$X$47,21,FALSE))</f>
        <v/>
      </c>
      <c r="AV61" s="182">
        <f>IF(AV60="","",VLOOKUP(AV60,'【記載例】シフト記号表'!$D$6:$X$47,21,FALSE))</f>
        <v>4.0000000000000018</v>
      </c>
      <c r="AW61" s="156" t="str">
        <f>IF(AW60="","",VLOOKUP(AW60,'【記載例】シフト記号表'!$D$6:$X$47,21,FALSE))</f>
        <v/>
      </c>
      <c r="AX61" s="167" t="str">
        <f>IF(AX60="","",VLOOKUP(AX60,'【記載例】シフト記号表'!$D$6:$X$47,21,FALSE))</f>
        <v/>
      </c>
      <c r="AY61" s="167" t="str">
        <f>IF(AY60="","",VLOOKUP(AY60,'【記載例】シフト記号表'!$D$6:$X$47,21,FALSE))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70"/>
      <c r="I62" s="79"/>
      <c r="J62" s="85"/>
      <c r="K62" s="85"/>
      <c r="L62" s="59"/>
      <c r="M62" s="91"/>
      <c r="N62" s="96"/>
      <c r="O62" s="101"/>
      <c r="P62" s="109" t="s">
        <v>89</v>
      </c>
      <c r="Q62" s="118"/>
      <c r="R62" s="118"/>
      <c r="S62" s="130"/>
      <c r="T62" s="144"/>
      <c r="U62" s="157" t="str">
        <f>IF(U60="","",VLOOKUP(U60,'【記載例】シフト記号表'!$D$6:$Z$47,23,FALSE))</f>
        <v>-</v>
      </c>
      <c r="V62" s="168" t="str">
        <f>IF(V60="","",VLOOKUP(V60,'【記載例】シフト記号表'!$D$6:$Z$47,23,FALSE))</f>
        <v>-</v>
      </c>
      <c r="W62" s="168" t="str">
        <f>IF(W60="","",VLOOKUP(W60,'【記載例】シフト記号表'!$D$6:$Z$47,23,FALSE))</f>
        <v>-</v>
      </c>
      <c r="X62" s="168" t="str">
        <f>IF(X60="","",VLOOKUP(X60,'【記載例】シフト記号表'!$D$6:$Z$47,23,FALSE))</f>
        <v/>
      </c>
      <c r="Y62" s="168" t="str">
        <f>IF(Y60="","",VLOOKUP(Y60,'【記載例】シフト記号表'!$D$6:$Z$47,23,FALSE))</f>
        <v/>
      </c>
      <c r="Z62" s="168" t="str">
        <f>IF(Z60="","",VLOOKUP(Z60,'【記載例】シフト記号表'!$D$6:$Z$47,23,FALSE))</f>
        <v/>
      </c>
      <c r="AA62" s="183" t="str">
        <f>IF(AA60="","",VLOOKUP(AA60,'【記載例】シフト記号表'!$D$6:$Z$47,23,FALSE))</f>
        <v>-</v>
      </c>
      <c r="AB62" s="157" t="str">
        <f>IF(AB60="","",VLOOKUP(AB60,'【記載例】シフト記号表'!$D$6:$Z$47,23,FALSE))</f>
        <v>-</v>
      </c>
      <c r="AC62" s="168" t="str">
        <f>IF(AC60="","",VLOOKUP(AC60,'【記載例】シフト記号表'!$D$6:$Z$47,23,FALSE))</f>
        <v>-</v>
      </c>
      <c r="AD62" s="168" t="str">
        <f>IF(AD60="","",VLOOKUP(AD60,'【記載例】シフト記号表'!$D$6:$Z$47,23,FALSE))</f>
        <v>-</v>
      </c>
      <c r="AE62" s="168" t="str">
        <f>IF(AE60="","",VLOOKUP(AE60,'【記載例】シフト記号表'!$D$6:$Z$47,23,FALSE))</f>
        <v/>
      </c>
      <c r="AF62" s="168" t="str">
        <f>IF(AF60="","",VLOOKUP(AF60,'【記載例】シフト記号表'!$D$6:$Z$47,23,FALSE))</f>
        <v/>
      </c>
      <c r="AG62" s="168" t="str">
        <f>IF(AG60="","",VLOOKUP(AG60,'【記載例】シフト記号表'!$D$6:$Z$47,23,FALSE))</f>
        <v/>
      </c>
      <c r="AH62" s="183" t="str">
        <f>IF(AH60="","",VLOOKUP(AH60,'【記載例】シフト記号表'!$D$6:$Z$47,23,FALSE))</f>
        <v>-</v>
      </c>
      <c r="AI62" s="157" t="str">
        <f>IF(AI60="","",VLOOKUP(AI60,'【記載例】シフト記号表'!$D$6:$Z$47,23,FALSE))</f>
        <v>-</v>
      </c>
      <c r="AJ62" s="168" t="str">
        <f>IF(AJ60="","",VLOOKUP(AJ60,'【記載例】シフト記号表'!$D$6:$Z$47,23,FALSE))</f>
        <v>-</v>
      </c>
      <c r="AK62" s="168" t="str">
        <f>IF(AK60="","",VLOOKUP(AK60,'【記載例】シフト記号表'!$D$6:$Z$47,23,FALSE))</f>
        <v>-</v>
      </c>
      <c r="AL62" s="168" t="str">
        <f>IF(AL60="","",VLOOKUP(AL60,'【記載例】シフト記号表'!$D$6:$Z$47,23,FALSE))</f>
        <v/>
      </c>
      <c r="AM62" s="168" t="str">
        <f>IF(AM60="","",VLOOKUP(AM60,'【記載例】シフト記号表'!$D$6:$Z$47,23,FALSE))</f>
        <v/>
      </c>
      <c r="AN62" s="168" t="str">
        <f>IF(AN60="","",VLOOKUP(AN60,'【記載例】シフト記号表'!$D$6:$Z$47,23,FALSE))</f>
        <v/>
      </c>
      <c r="AO62" s="183" t="str">
        <f>IF(AO60="","",VLOOKUP(AO60,'【記載例】シフト記号表'!$D$6:$Z$47,23,FALSE))</f>
        <v>-</v>
      </c>
      <c r="AP62" s="157" t="str">
        <f>IF(AP60="","",VLOOKUP(AP60,'【記載例】シフト記号表'!$D$6:$Z$47,23,FALSE))</f>
        <v>-</v>
      </c>
      <c r="AQ62" s="168" t="str">
        <f>IF(AQ60="","",VLOOKUP(AQ60,'【記載例】シフト記号表'!$D$6:$Z$47,23,FALSE))</f>
        <v>-</v>
      </c>
      <c r="AR62" s="168" t="str">
        <f>IF(AR60="","",VLOOKUP(AR60,'【記載例】シフト記号表'!$D$6:$Z$47,23,FALSE))</f>
        <v>-</v>
      </c>
      <c r="AS62" s="168" t="str">
        <f>IF(AS60="","",VLOOKUP(AS60,'【記載例】シフト記号表'!$D$6:$Z$47,23,FALSE))</f>
        <v/>
      </c>
      <c r="AT62" s="168" t="str">
        <f>IF(AT60="","",VLOOKUP(AT60,'【記載例】シフト記号表'!$D$6:$Z$47,23,FALSE))</f>
        <v/>
      </c>
      <c r="AU62" s="168" t="str">
        <f>IF(AU60="","",VLOOKUP(AU60,'【記載例】シフト記号表'!$D$6:$Z$47,23,FALSE))</f>
        <v/>
      </c>
      <c r="AV62" s="183" t="str">
        <f>IF(AV60="","",VLOOKUP(AV60,'【記載例】シフト記号表'!$D$6:$Z$47,23,FALSE))</f>
        <v>-</v>
      </c>
      <c r="AW62" s="157" t="str">
        <f>IF(AW60="","",VLOOKUP(AW60,'【記載例】シフト記号表'!$D$6:$Z$47,23,FALSE))</f>
        <v/>
      </c>
      <c r="AX62" s="168" t="str">
        <f>IF(AX60="","",VLOOKUP(AX60,'【記載例】シフト記号表'!$D$6:$Z$47,23,FALSE))</f>
        <v/>
      </c>
      <c r="AY62" s="168" t="str">
        <f>IF(AY60="","",VLOOKUP(AY60,'【記載例】シフト記号表'!$D$6:$Z$47,23,FALSE))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106</v>
      </c>
      <c r="D63" s="44"/>
      <c r="E63" s="52"/>
      <c r="F63" s="50"/>
      <c r="G63" s="50"/>
      <c r="H63" s="72" t="s">
        <v>15</v>
      </c>
      <c r="I63" s="80" t="s">
        <v>99</v>
      </c>
      <c r="J63" s="86"/>
      <c r="K63" s="86"/>
      <c r="L63" s="60"/>
      <c r="M63" s="92" t="s">
        <v>157</v>
      </c>
      <c r="N63" s="97"/>
      <c r="O63" s="102"/>
      <c r="P63" s="108" t="s">
        <v>35</v>
      </c>
      <c r="Q63" s="116"/>
      <c r="R63" s="116"/>
      <c r="S63" s="128"/>
      <c r="T63" s="143"/>
      <c r="U63" s="158" t="s">
        <v>69</v>
      </c>
      <c r="V63" s="169" t="s">
        <v>69</v>
      </c>
      <c r="W63" s="169" t="s">
        <v>69</v>
      </c>
      <c r="X63" s="169" t="s">
        <v>69</v>
      </c>
      <c r="Y63" s="169"/>
      <c r="Z63" s="169"/>
      <c r="AA63" s="184"/>
      <c r="AB63" s="158" t="s">
        <v>69</v>
      </c>
      <c r="AC63" s="169" t="s">
        <v>69</v>
      </c>
      <c r="AD63" s="169" t="s">
        <v>69</v>
      </c>
      <c r="AE63" s="169" t="s">
        <v>69</v>
      </c>
      <c r="AF63" s="169"/>
      <c r="AG63" s="169"/>
      <c r="AH63" s="184"/>
      <c r="AI63" s="158" t="s">
        <v>69</v>
      </c>
      <c r="AJ63" s="169" t="s">
        <v>69</v>
      </c>
      <c r="AK63" s="169" t="s">
        <v>69</v>
      </c>
      <c r="AL63" s="169" t="s">
        <v>69</v>
      </c>
      <c r="AM63" s="169"/>
      <c r="AN63" s="169"/>
      <c r="AO63" s="184"/>
      <c r="AP63" s="158" t="s">
        <v>69</v>
      </c>
      <c r="AQ63" s="169" t="s">
        <v>69</v>
      </c>
      <c r="AR63" s="169" t="s">
        <v>69</v>
      </c>
      <c r="AS63" s="169" t="s">
        <v>69</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9"/>
      <c r="I64" s="78"/>
      <c r="J64" s="84"/>
      <c r="K64" s="84"/>
      <c r="L64" s="58"/>
      <c r="M64" s="90"/>
      <c r="N64" s="95"/>
      <c r="O64" s="100"/>
      <c r="P64" s="106" t="s">
        <v>88</v>
      </c>
      <c r="Q64" s="113"/>
      <c r="R64" s="113"/>
      <c r="S64" s="125"/>
      <c r="T64" s="138"/>
      <c r="U64" s="156">
        <f>IF(U63="","",VLOOKUP(U63,'【記載例】シフト記号表'!$D$6:$X$47,21,FALSE))</f>
        <v>2.4999999999999991</v>
      </c>
      <c r="V64" s="167">
        <f>IF(V63="","",VLOOKUP(V63,'【記載例】シフト記号表'!$D$6:$X$47,21,FALSE))</f>
        <v>2.4999999999999991</v>
      </c>
      <c r="W64" s="167">
        <f>IF(W63="","",VLOOKUP(W63,'【記載例】シフト記号表'!$D$6:$X$47,21,FALSE))</f>
        <v>2.4999999999999991</v>
      </c>
      <c r="X64" s="167">
        <f>IF(X63="","",VLOOKUP(X63,'【記載例】シフト記号表'!$D$6:$X$47,21,FALSE))</f>
        <v>2.4999999999999991</v>
      </c>
      <c r="Y64" s="167" t="str">
        <f>IF(Y63="","",VLOOKUP(Y63,'【記載例】シフト記号表'!$D$6:$X$47,21,FALSE))</f>
        <v/>
      </c>
      <c r="Z64" s="167" t="str">
        <f>IF(Z63="","",VLOOKUP(Z63,'【記載例】シフト記号表'!$D$6:$X$47,21,FALSE))</f>
        <v/>
      </c>
      <c r="AA64" s="182" t="str">
        <f>IF(AA63="","",VLOOKUP(AA63,'【記載例】シフト記号表'!$D$6:$X$47,21,FALSE))</f>
        <v/>
      </c>
      <c r="AB64" s="156">
        <f>IF(AB63="","",VLOOKUP(AB63,'【記載例】シフト記号表'!$D$6:$X$47,21,FALSE))</f>
        <v>2.4999999999999991</v>
      </c>
      <c r="AC64" s="167">
        <f>IF(AC63="","",VLOOKUP(AC63,'【記載例】シフト記号表'!$D$6:$X$47,21,FALSE))</f>
        <v>2.4999999999999991</v>
      </c>
      <c r="AD64" s="167">
        <f>IF(AD63="","",VLOOKUP(AD63,'【記載例】シフト記号表'!$D$6:$X$47,21,FALSE))</f>
        <v>2.4999999999999991</v>
      </c>
      <c r="AE64" s="167">
        <f>IF(AE63="","",VLOOKUP(AE63,'【記載例】シフト記号表'!$D$6:$X$47,21,FALSE))</f>
        <v>2.4999999999999991</v>
      </c>
      <c r="AF64" s="167" t="str">
        <f>IF(AF63="","",VLOOKUP(AF63,'【記載例】シフト記号表'!$D$6:$X$47,21,FALSE))</f>
        <v/>
      </c>
      <c r="AG64" s="167" t="str">
        <f>IF(AG63="","",VLOOKUP(AG63,'【記載例】シフト記号表'!$D$6:$X$47,21,FALSE))</f>
        <v/>
      </c>
      <c r="AH64" s="182" t="str">
        <f>IF(AH63="","",VLOOKUP(AH63,'【記載例】シフト記号表'!$D$6:$X$47,21,FALSE))</f>
        <v/>
      </c>
      <c r="AI64" s="156">
        <f>IF(AI63="","",VLOOKUP(AI63,'【記載例】シフト記号表'!$D$6:$X$47,21,FALSE))</f>
        <v>2.4999999999999991</v>
      </c>
      <c r="AJ64" s="167">
        <f>IF(AJ63="","",VLOOKUP(AJ63,'【記載例】シフト記号表'!$D$6:$X$47,21,FALSE))</f>
        <v>2.4999999999999991</v>
      </c>
      <c r="AK64" s="167">
        <f>IF(AK63="","",VLOOKUP(AK63,'【記載例】シフト記号表'!$D$6:$X$47,21,FALSE))</f>
        <v>2.4999999999999991</v>
      </c>
      <c r="AL64" s="167">
        <f>IF(AL63="","",VLOOKUP(AL63,'【記載例】シフト記号表'!$D$6:$X$47,21,FALSE))</f>
        <v>2.4999999999999991</v>
      </c>
      <c r="AM64" s="167" t="str">
        <f>IF(AM63="","",VLOOKUP(AM63,'【記載例】シフト記号表'!$D$6:$X$47,21,FALSE))</f>
        <v/>
      </c>
      <c r="AN64" s="167" t="str">
        <f>IF(AN63="","",VLOOKUP(AN63,'【記載例】シフト記号表'!$D$6:$X$47,21,FALSE))</f>
        <v/>
      </c>
      <c r="AO64" s="182" t="str">
        <f>IF(AO63="","",VLOOKUP(AO63,'【記載例】シフト記号表'!$D$6:$X$47,21,FALSE))</f>
        <v/>
      </c>
      <c r="AP64" s="156">
        <f>IF(AP63="","",VLOOKUP(AP63,'【記載例】シフト記号表'!$D$6:$X$47,21,FALSE))</f>
        <v>2.4999999999999991</v>
      </c>
      <c r="AQ64" s="167">
        <f>IF(AQ63="","",VLOOKUP(AQ63,'【記載例】シフト記号表'!$D$6:$X$47,21,FALSE))</f>
        <v>2.4999999999999991</v>
      </c>
      <c r="AR64" s="167">
        <f>IF(AR63="","",VLOOKUP(AR63,'【記載例】シフト記号表'!$D$6:$X$47,21,FALSE))</f>
        <v>2.4999999999999991</v>
      </c>
      <c r="AS64" s="167">
        <f>IF(AS63="","",VLOOKUP(AS63,'【記載例】シフト記号表'!$D$6:$X$47,21,FALSE))</f>
        <v>2.4999999999999991</v>
      </c>
      <c r="AT64" s="167" t="str">
        <f>IF(AT63="","",VLOOKUP(AT63,'【記載例】シフト記号表'!$D$6:$X$47,21,FALSE))</f>
        <v/>
      </c>
      <c r="AU64" s="167" t="str">
        <f>IF(AU63="","",VLOOKUP(AU63,'【記載例】シフト記号表'!$D$6:$X$47,21,FALSE))</f>
        <v/>
      </c>
      <c r="AV64" s="182" t="str">
        <f>IF(AV63="","",VLOOKUP(AV63,'【記載例】シフト記号表'!$D$6:$X$47,21,FALSE))</f>
        <v/>
      </c>
      <c r="AW64" s="156" t="str">
        <f>IF(AW63="","",VLOOKUP(AW63,'【記載例】シフト記号表'!$D$6:$X$47,21,FALSE))</f>
        <v/>
      </c>
      <c r="AX64" s="167" t="str">
        <f>IF(AX63="","",VLOOKUP(AX63,'【記載例】シフト記号表'!$D$6:$X$47,21,FALSE))</f>
        <v/>
      </c>
      <c r="AY64" s="167" t="str">
        <f>IF(AY63="","",VLOOKUP(AY63,'【記載例】シフト記号表'!$D$6:$X$47,21,FALSE))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70"/>
      <c r="I65" s="79"/>
      <c r="J65" s="85"/>
      <c r="K65" s="85"/>
      <c r="L65" s="59"/>
      <c r="M65" s="91"/>
      <c r="N65" s="96"/>
      <c r="O65" s="101"/>
      <c r="P65" s="109" t="s">
        <v>89</v>
      </c>
      <c r="Q65" s="118"/>
      <c r="R65" s="118"/>
      <c r="S65" s="130"/>
      <c r="T65" s="144"/>
      <c r="U65" s="157" t="str">
        <f>IF(U63="","",VLOOKUP(U63,'【記載例】シフト記号表'!$D$6:$Z$47,23,FALSE))</f>
        <v>-</v>
      </c>
      <c r="V65" s="168" t="str">
        <f>IF(V63="","",VLOOKUP(V63,'【記載例】シフト記号表'!$D$6:$Z$47,23,FALSE))</f>
        <v>-</v>
      </c>
      <c r="W65" s="168" t="str">
        <f>IF(W63="","",VLOOKUP(W63,'【記載例】シフト記号表'!$D$6:$Z$47,23,FALSE))</f>
        <v>-</v>
      </c>
      <c r="X65" s="168" t="str">
        <f>IF(X63="","",VLOOKUP(X63,'【記載例】シフト記号表'!$D$6:$Z$47,23,FALSE))</f>
        <v>-</v>
      </c>
      <c r="Y65" s="168" t="str">
        <f>IF(Y63="","",VLOOKUP(Y63,'【記載例】シフト記号表'!$D$6:$Z$47,23,FALSE))</f>
        <v/>
      </c>
      <c r="Z65" s="168" t="str">
        <f>IF(Z63="","",VLOOKUP(Z63,'【記載例】シフト記号表'!$D$6:$Z$47,23,FALSE))</f>
        <v/>
      </c>
      <c r="AA65" s="183" t="str">
        <f>IF(AA63="","",VLOOKUP(AA63,'【記載例】シフト記号表'!$D$6:$Z$47,23,FALSE))</f>
        <v/>
      </c>
      <c r="AB65" s="157" t="str">
        <f>IF(AB63="","",VLOOKUP(AB63,'【記載例】シフト記号表'!$D$6:$Z$47,23,FALSE))</f>
        <v>-</v>
      </c>
      <c r="AC65" s="168" t="str">
        <f>IF(AC63="","",VLOOKUP(AC63,'【記載例】シフト記号表'!$D$6:$Z$47,23,FALSE))</f>
        <v>-</v>
      </c>
      <c r="AD65" s="168" t="str">
        <f>IF(AD63="","",VLOOKUP(AD63,'【記載例】シフト記号表'!$D$6:$Z$47,23,FALSE))</f>
        <v>-</v>
      </c>
      <c r="AE65" s="168" t="str">
        <f>IF(AE63="","",VLOOKUP(AE63,'【記載例】シフト記号表'!$D$6:$Z$47,23,FALSE))</f>
        <v>-</v>
      </c>
      <c r="AF65" s="168" t="str">
        <f>IF(AF63="","",VLOOKUP(AF63,'【記載例】シフト記号表'!$D$6:$Z$47,23,FALSE))</f>
        <v/>
      </c>
      <c r="AG65" s="168" t="str">
        <f>IF(AG63="","",VLOOKUP(AG63,'【記載例】シフト記号表'!$D$6:$Z$47,23,FALSE))</f>
        <v/>
      </c>
      <c r="AH65" s="183" t="str">
        <f>IF(AH63="","",VLOOKUP(AH63,'【記載例】シフト記号表'!$D$6:$Z$47,23,FALSE))</f>
        <v/>
      </c>
      <c r="AI65" s="157" t="str">
        <f>IF(AI63="","",VLOOKUP(AI63,'【記載例】シフト記号表'!$D$6:$Z$47,23,FALSE))</f>
        <v>-</v>
      </c>
      <c r="AJ65" s="168" t="str">
        <f>IF(AJ63="","",VLOOKUP(AJ63,'【記載例】シフト記号表'!$D$6:$Z$47,23,FALSE))</f>
        <v>-</v>
      </c>
      <c r="AK65" s="168" t="str">
        <f>IF(AK63="","",VLOOKUP(AK63,'【記載例】シフト記号表'!$D$6:$Z$47,23,FALSE))</f>
        <v>-</v>
      </c>
      <c r="AL65" s="168" t="str">
        <f>IF(AL63="","",VLOOKUP(AL63,'【記載例】シフト記号表'!$D$6:$Z$47,23,FALSE))</f>
        <v>-</v>
      </c>
      <c r="AM65" s="168" t="str">
        <f>IF(AM63="","",VLOOKUP(AM63,'【記載例】シフト記号表'!$D$6:$Z$47,23,FALSE))</f>
        <v/>
      </c>
      <c r="AN65" s="168" t="str">
        <f>IF(AN63="","",VLOOKUP(AN63,'【記載例】シフト記号表'!$D$6:$Z$47,23,FALSE))</f>
        <v/>
      </c>
      <c r="AO65" s="183" t="str">
        <f>IF(AO63="","",VLOOKUP(AO63,'【記載例】シフト記号表'!$D$6:$Z$47,23,FALSE))</f>
        <v/>
      </c>
      <c r="AP65" s="157" t="str">
        <f>IF(AP63="","",VLOOKUP(AP63,'【記載例】シフト記号表'!$D$6:$Z$47,23,FALSE))</f>
        <v>-</v>
      </c>
      <c r="AQ65" s="168" t="str">
        <f>IF(AQ63="","",VLOOKUP(AQ63,'【記載例】シフト記号表'!$D$6:$Z$47,23,FALSE))</f>
        <v>-</v>
      </c>
      <c r="AR65" s="168" t="str">
        <f>IF(AR63="","",VLOOKUP(AR63,'【記載例】シフト記号表'!$D$6:$Z$47,23,FALSE))</f>
        <v>-</v>
      </c>
      <c r="AS65" s="168" t="str">
        <f>IF(AS63="","",VLOOKUP(AS63,'【記載例】シフト記号表'!$D$6:$Z$47,23,FALSE))</f>
        <v>-</v>
      </c>
      <c r="AT65" s="168" t="str">
        <f>IF(AT63="","",VLOOKUP(AT63,'【記載例】シフト記号表'!$D$6:$Z$47,23,FALSE))</f>
        <v/>
      </c>
      <c r="AU65" s="168" t="str">
        <f>IF(AU63="","",VLOOKUP(AU63,'【記載例】シフト記号表'!$D$6:$Z$47,23,FALSE))</f>
        <v/>
      </c>
      <c r="AV65" s="183" t="str">
        <f>IF(AV63="","",VLOOKUP(AV63,'【記載例】シフト記号表'!$D$6:$Z$47,23,FALSE))</f>
        <v/>
      </c>
      <c r="AW65" s="157" t="str">
        <f>IF(AW63="","",VLOOKUP(AW63,'【記載例】シフト記号表'!$D$6:$Z$47,23,FALSE))</f>
        <v/>
      </c>
      <c r="AX65" s="168" t="str">
        <f>IF(AX63="","",VLOOKUP(AX63,'【記載例】シフト記号表'!$D$6:$Z$47,23,FALSE))</f>
        <v/>
      </c>
      <c r="AY65" s="168" t="str">
        <f>IF(AY63="","",VLOOKUP(AY63,'【記載例】シフト記号表'!$D$6:$Z$47,23,FALSE))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106</v>
      </c>
      <c r="D66" s="44"/>
      <c r="E66" s="52"/>
      <c r="F66" s="50"/>
      <c r="G66" s="50"/>
      <c r="H66" s="72" t="s">
        <v>15</v>
      </c>
      <c r="I66" s="80" t="s">
        <v>99</v>
      </c>
      <c r="J66" s="86"/>
      <c r="K66" s="86"/>
      <c r="L66" s="60"/>
      <c r="M66" s="92" t="s">
        <v>158</v>
      </c>
      <c r="N66" s="97"/>
      <c r="O66" s="102"/>
      <c r="P66" s="110" t="s">
        <v>35</v>
      </c>
      <c r="Q66" s="119"/>
      <c r="R66" s="119"/>
      <c r="S66" s="131"/>
      <c r="T66" s="145"/>
      <c r="U66" s="158" t="s">
        <v>128</v>
      </c>
      <c r="V66" s="169"/>
      <c r="W66" s="169" t="s">
        <v>128</v>
      </c>
      <c r="X66" s="169"/>
      <c r="Y66" s="169"/>
      <c r="Z66" s="169" t="s">
        <v>128</v>
      </c>
      <c r="AA66" s="184"/>
      <c r="AB66" s="158" t="s">
        <v>128</v>
      </c>
      <c r="AC66" s="169"/>
      <c r="AD66" s="169" t="s">
        <v>128</v>
      </c>
      <c r="AE66" s="169"/>
      <c r="AF66" s="169"/>
      <c r="AG66" s="169" t="s">
        <v>128</v>
      </c>
      <c r="AH66" s="184"/>
      <c r="AI66" s="158" t="s">
        <v>128</v>
      </c>
      <c r="AJ66" s="169"/>
      <c r="AK66" s="169" t="s">
        <v>128</v>
      </c>
      <c r="AL66" s="169"/>
      <c r="AM66" s="169"/>
      <c r="AN66" s="169" t="s">
        <v>128</v>
      </c>
      <c r="AO66" s="184"/>
      <c r="AP66" s="158" t="s">
        <v>128</v>
      </c>
      <c r="AQ66" s="169"/>
      <c r="AR66" s="169" t="s">
        <v>128</v>
      </c>
      <c r="AS66" s="169"/>
      <c r="AT66" s="169"/>
      <c r="AU66" s="169" t="s">
        <v>128</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9"/>
      <c r="I67" s="78"/>
      <c r="J67" s="84"/>
      <c r="K67" s="84"/>
      <c r="L67" s="58"/>
      <c r="M67" s="90"/>
      <c r="N67" s="95"/>
      <c r="O67" s="100"/>
      <c r="P67" s="106" t="s">
        <v>88</v>
      </c>
      <c r="Q67" s="113"/>
      <c r="R67" s="113"/>
      <c r="S67" s="125"/>
      <c r="T67" s="138"/>
      <c r="U67" s="156">
        <f>IF(U66="","",VLOOKUP(U66,'【記載例】シフト記号表'!$D$6:$X$47,21,FALSE))</f>
        <v>6</v>
      </c>
      <c r="V67" s="167" t="str">
        <f>IF(V66="","",VLOOKUP(V66,'【記載例】シフト記号表'!$D$6:$X$47,21,FALSE))</f>
        <v/>
      </c>
      <c r="W67" s="167">
        <f>IF(W66="","",VLOOKUP(W66,'【記載例】シフト記号表'!$D$6:$X$47,21,FALSE))</f>
        <v>6</v>
      </c>
      <c r="X67" s="167" t="str">
        <f>IF(X66="","",VLOOKUP(X66,'【記載例】シフト記号表'!$D$6:$X$47,21,FALSE))</f>
        <v/>
      </c>
      <c r="Y67" s="167" t="str">
        <f>IF(Y66="","",VLOOKUP(Y66,'【記載例】シフト記号表'!$D$6:$X$47,21,FALSE))</f>
        <v/>
      </c>
      <c r="Z67" s="167">
        <f>IF(Z66="","",VLOOKUP(Z66,'【記載例】シフト記号表'!$D$6:$X$47,21,FALSE))</f>
        <v>6</v>
      </c>
      <c r="AA67" s="182" t="str">
        <f>IF(AA66="","",VLOOKUP(AA66,'【記載例】シフト記号表'!$D$6:$X$47,21,FALSE))</f>
        <v/>
      </c>
      <c r="AB67" s="156">
        <f>IF(AB66="","",VLOOKUP(AB66,'【記載例】シフト記号表'!$D$6:$X$47,21,FALSE))</f>
        <v>6</v>
      </c>
      <c r="AC67" s="167" t="str">
        <f>IF(AC66="","",VLOOKUP(AC66,'【記載例】シフト記号表'!$D$6:$X$47,21,FALSE))</f>
        <v/>
      </c>
      <c r="AD67" s="167">
        <f>IF(AD66="","",VLOOKUP(AD66,'【記載例】シフト記号表'!$D$6:$X$47,21,FALSE))</f>
        <v>6</v>
      </c>
      <c r="AE67" s="167" t="str">
        <f>IF(AE66="","",VLOOKUP(AE66,'【記載例】シフト記号表'!$D$6:$X$47,21,FALSE))</f>
        <v/>
      </c>
      <c r="AF67" s="167" t="str">
        <f>IF(AF66="","",VLOOKUP(AF66,'【記載例】シフト記号表'!$D$6:$X$47,21,FALSE))</f>
        <v/>
      </c>
      <c r="AG67" s="167">
        <f>IF(AG66="","",VLOOKUP(AG66,'【記載例】シフト記号表'!$D$6:$X$47,21,FALSE))</f>
        <v>6</v>
      </c>
      <c r="AH67" s="182" t="str">
        <f>IF(AH66="","",VLOOKUP(AH66,'【記載例】シフト記号表'!$D$6:$X$47,21,FALSE))</f>
        <v/>
      </c>
      <c r="AI67" s="156">
        <f>IF(AI66="","",VLOOKUP(AI66,'【記載例】シフト記号表'!$D$6:$X$47,21,FALSE))</f>
        <v>6</v>
      </c>
      <c r="AJ67" s="167" t="str">
        <f>IF(AJ66="","",VLOOKUP(AJ66,'【記載例】シフト記号表'!$D$6:$X$47,21,FALSE))</f>
        <v/>
      </c>
      <c r="AK67" s="167">
        <f>IF(AK66="","",VLOOKUP(AK66,'【記載例】シフト記号表'!$D$6:$X$47,21,FALSE))</f>
        <v>6</v>
      </c>
      <c r="AL67" s="167" t="str">
        <f>IF(AL66="","",VLOOKUP(AL66,'【記載例】シフト記号表'!$D$6:$X$47,21,FALSE))</f>
        <v/>
      </c>
      <c r="AM67" s="167" t="str">
        <f>IF(AM66="","",VLOOKUP(AM66,'【記載例】シフト記号表'!$D$6:$X$47,21,FALSE))</f>
        <v/>
      </c>
      <c r="AN67" s="167">
        <f>IF(AN66="","",VLOOKUP(AN66,'【記載例】シフト記号表'!$D$6:$X$47,21,FALSE))</f>
        <v>6</v>
      </c>
      <c r="AO67" s="182" t="str">
        <f>IF(AO66="","",VLOOKUP(AO66,'【記載例】シフト記号表'!$D$6:$X$47,21,FALSE))</f>
        <v/>
      </c>
      <c r="AP67" s="156">
        <f>IF(AP66="","",VLOOKUP(AP66,'【記載例】シフト記号表'!$D$6:$X$47,21,FALSE))</f>
        <v>6</v>
      </c>
      <c r="AQ67" s="167" t="str">
        <f>IF(AQ66="","",VLOOKUP(AQ66,'【記載例】シフト記号表'!$D$6:$X$47,21,FALSE))</f>
        <v/>
      </c>
      <c r="AR67" s="167">
        <f>IF(AR66="","",VLOOKUP(AR66,'【記載例】シフト記号表'!$D$6:$X$47,21,FALSE))</f>
        <v>6</v>
      </c>
      <c r="AS67" s="167" t="str">
        <f>IF(AS66="","",VLOOKUP(AS66,'【記載例】シフト記号表'!$D$6:$X$47,21,FALSE))</f>
        <v/>
      </c>
      <c r="AT67" s="167" t="str">
        <f>IF(AT66="","",VLOOKUP(AT66,'【記載例】シフト記号表'!$D$6:$X$47,21,FALSE))</f>
        <v/>
      </c>
      <c r="AU67" s="167">
        <f>IF(AU66="","",VLOOKUP(AU66,'【記載例】シフト記号表'!$D$6:$X$47,21,FALSE))</f>
        <v>6</v>
      </c>
      <c r="AV67" s="182" t="str">
        <f>IF(AV66="","",VLOOKUP(AV66,'【記載例】シフト記号表'!$D$6:$X$47,21,FALSE))</f>
        <v/>
      </c>
      <c r="AW67" s="156" t="str">
        <f>IF(AW66="","",VLOOKUP(AW66,'【記載例】シフト記号表'!$D$6:$X$47,21,FALSE))</f>
        <v/>
      </c>
      <c r="AX67" s="167" t="str">
        <f>IF(AX66="","",VLOOKUP(AX66,'【記載例】シフト記号表'!$D$6:$X$47,21,FALSE))</f>
        <v/>
      </c>
      <c r="AY67" s="167" t="str">
        <f>IF(AY66="","",VLOOKUP(AY66,'【記載例】シフト記号表'!$D$6:$X$47,21,FALSE))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73"/>
      <c r="I68" s="81"/>
      <c r="J68" s="87"/>
      <c r="K68" s="87"/>
      <c r="L68" s="61"/>
      <c r="M68" s="93"/>
      <c r="N68" s="98"/>
      <c r="O68" s="103"/>
      <c r="P68" s="111" t="s">
        <v>89</v>
      </c>
      <c r="Q68" s="120"/>
      <c r="R68" s="120"/>
      <c r="S68" s="132"/>
      <c r="T68" s="146"/>
      <c r="U68" s="157" t="str">
        <f>IF(U66="","",VLOOKUP(U66,'【記載例】シフト記号表'!$D$6:$Z$47,23,FALSE))</f>
        <v>-</v>
      </c>
      <c r="V68" s="168" t="str">
        <f>IF(V66="","",VLOOKUP(V66,'【記載例】シフト記号表'!$D$6:$Z$47,23,FALSE))</f>
        <v/>
      </c>
      <c r="W68" s="168" t="str">
        <f>IF(W66="","",VLOOKUP(W66,'【記載例】シフト記号表'!$D$6:$Z$47,23,FALSE))</f>
        <v>-</v>
      </c>
      <c r="X68" s="168" t="str">
        <f>IF(X66="","",VLOOKUP(X66,'【記載例】シフト記号表'!$D$6:$Z$47,23,FALSE))</f>
        <v/>
      </c>
      <c r="Y68" s="168" t="str">
        <f>IF(Y66="","",VLOOKUP(Y66,'【記載例】シフト記号表'!$D$6:$Z$47,23,FALSE))</f>
        <v/>
      </c>
      <c r="Z68" s="168" t="str">
        <f>IF(Z66="","",VLOOKUP(Z66,'【記載例】シフト記号表'!$D$6:$Z$47,23,FALSE))</f>
        <v>-</v>
      </c>
      <c r="AA68" s="183" t="str">
        <f>IF(AA66="","",VLOOKUP(AA66,'【記載例】シフト記号表'!$D$6:$Z$47,23,FALSE))</f>
        <v/>
      </c>
      <c r="AB68" s="157" t="str">
        <f>IF(AB66="","",VLOOKUP(AB66,'【記載例】シフト記号表'!$D$6:$Z$47,23,FALSE))</f>
        <v>-</v>
      </c>
      <c r="AC68" s="168" t="str">
        <f>IF(AC66="","",VLOOKUP(AC66,'【記載例】シフト記号表'!$D$6:$Z$47,23,FALSE))</f>
        <v/>
      </c>
      <c r="AD68" s="168" t="str">
        <f>IF(AD66="","",VLOOKUP(AD66,'【記載例】シフト記号表'!$D$6:$Z$47,23,FALSE))</f>
        <v>-</v>
      </c>
      <c r="AE68" s="168" t="str">
        <f>IF(AE66="","",VLOOKUP(AE66,'【記載例】シフト記号表'!$D$6:$Z$47,23,FALSE))</f>
        <v/>
      </c>
      <c r="AF68" s="168" t="str">
        <f>IF(AF66="","",VLOOKUP(AF66,'【記載例】シフト記号表'!$D$6:$Z$47,23,FALSE))</f>
        <v/>
      </c>
      <c r="AG68" s="168" t="str">
        <f>IF(AG66="","",VLOOKUP(AG66,'【記載例】シフト記号表'!$D$6:$Z$47,23,FALSE))</f>
        <v>-</v>
      </c>
      <c r="AH68" s="183" t="str">
        <f>IF(AH66="","",VLOOKUP(AH66,'【記載例】シフト記号表'!$D$6:$Z$47,23,FALSE))</f>
        <v/>
      </c>
      <c r="AI68" s="157" t="str">
        <f>IF(AI66="","",VLOOKUP(AI66,'【記載例】シフト記号表'!$D$6:$Z$47,23,FALSE))</f>
        <v>-</v>
      </c>
      <c r="AJ68" s="168" t="str">
        <f>IF(AJ66="","",VLOOKUP(AJ66,'【記載例】シフト記号表'!$D$6:$Z$47,23,FALSE))</f>
        <v/>
      </c>
      <c r="AK68" s="168" t="str">
        <f>IF(AK66="","",VLOOKUP(AK66,'【記載例】シフト記号表'!$D$6:$Z$47,23,FALSE))</f>
        <v>-</v>
      </c>
      <c r="AL68" s="168" t="str">
        <f>IF(AL66="","",VLOOKUP(AL66,'【記載例】シフト記号表'!$D$6:$Z$47,23,FALSE))</f>
        <v/>
      </c>
      <c r="AM68" s="168" t="str">
        <f>IF(AM66="","",VLOOKUP(AM66,'【記載例】シフト記号表'!$D$6:$Z$47,23,FALSE))</f>
        <v/>
      </c>
      <c r="AN68" s="168" t="str">
        <f>IF(AN66="","",VLOOKUP(AN66,'【記載例】シフト記号表'!$D$6:$Z$47,23,FALSE))</f>
        <v>-</v>
      </c>
      <c r="AO68" s="183" t="str">
        <f>IF(AO66="","",VLOOKUP(AO66,'【記載例】シフト記号表'!$D$6:$Z$47,23,FALSE))</f>
        <v/>
      </c>
      <c r="AP68" s="157" t="str">
        <f>IF(AP66="","",VLOOKUP(AP66,'【記載例】シフト記号表'!$D$6:$Z$47,23,FALSE))</f>
        <v>-</v>
      </c>
      <c r="AQ68" s="168" t="str">
        <f>IF(AQ66="","",VLOOKUP(AQ66,'【記載例】シフト記号表'!$D$6:$Z$47,23,FALSE))</f>
        <v/>
      </c>
      <c r="AR68" s="168" t="str">
        <f>IF(AR66="","",VLOOKUP(AR66,'【記載例】シフト記号表'!$D$6:$Z$47,23,FALSE))</f>
        <v>-</v>
      </c>
      <c r="AS68" s="168" t="str">
        <f>IF(AS66="","",VLOOKUP(AS66,'【記載例】シフト記号表'!$D$6:$Z$47,23,FALSE))</f>
        <v/>
      </c>
      <c r="AT68" s="168" t="str">
        <f>IF(AT66="","",VLOOKUP(AT66,'【記載例】シフト記号表'!$D$6:$Z$47,23,FALSE))</f>
        <v/>
      </c>
      <c r="AU68" s="168" t="str">
        <f>IF(AU66="","",VLOOKUP(AU66,'【記載例】シフト記号表'!$D$6:$Z$47,23,FALSE))</f>
        <v>-</v>
      </c>
      <c r="AV68" s="183" t="str">
        <f>IF(AV66="","",VLOOKUP(AV66,'【記載例】シフト記号表'!$D$6:$Z$47,23,FALSE))</f>
        <v/>
      </c>
      <c r="AW68" s="157" t="str">
        <f>IF(AW66="","",VLOOKUP(AW66,'【記載例】シフト記号表'!$D$6:$Z$47,23,FALSE))</f>
        <v/>
      </c>
      <c r="AX68" s="168" t="str">
        <f>IF(AX66="","",VLOOKUP(AX66,'【記載例】シフト記号表'!$D$6:$Z$47,23,FALSE))</f>
        <v/>
      </c>
      <c r="AY68" s="168" t="str">
        <f>IF(AY66="","",VLOOKUP(AY66,'【記載例】シフト記号表'!$D$6:$Z$47,23,FALSE))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6"/>
      <c r="D131" s="36"/>
      <c r="E131" s="36"/>
      <c r="F131" s="36"/>
      <c r="G131" s="36"/>
      <c r="H131" s="36"/>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1"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B52"/>
  <sheetViews>
    <sheetView zoomScale="75" zoomScaleNormal="75" workbookViewId="0">
      <selection activeCell="P7" sqref="P7"/>
    </sheetView>
  </sheetViews>
  <sheetFormatPr defaultRowHeight="25.5"/>
  <cols>
    <col min="1" max="1" width="1.625" style="286" customWidth="1"/>
    <col min="2" max="2" width="5.625" style="287" customWidth="1"/>
    <col min="3" max="3" width="10.625" style="287" customWidth="1"/>
    <col min="4" max="4" width="10.625" style="287" hidden="1" customWidth="1"/>
    <col min="5" max="5" width="3.375" style="287" bestFit="1" customWidth="1"/>
    <col min="6" max="6" width="15.625" style="286" customWidth="1"/>
    <col min="7" max="7" width="3.375" style="286" bestFit="1" customWidth="1"/>
    <col min="8" max="8" width="15.625" style="286" customWidth="1"/>
    <col min="9" max="9" width="3.375" style="286" bestFit="1" customWidth="1"/>
    <col min="10" max="10" width="15.625" style="287" customWidth="1"/>
    <col min="11" max="11" width="3.375" style="286" bestFit="1" customWidth="1"/>
    <col min="12" max="12" width="15.625" style="286" customWidth="1"/>
    <col min="13" max="13" width="5" style="286" customWidth="1"/>
    <col min="14" max="14" width="15.625" style="286" customWidth="1"/>
    <col min="15" max="15" width="3.375" style="286" customWidth="1"/>
    <col min="16" max="16" width="15.625" style="286" customWidth="1"/>
    <col min="17" max="17" width="3.375" style="286" customWidth="1"/>
    <col min="18" max="18" width="15.625" style="286" customWidth="1"/>
    <col min="19" max="19" width="3.375" style="286" customWidth="1"/>
    <col min="20" max="20" width="15.625" style="286" customWidth="1"/>
    <col min="21" max="21" width="3.375" style="286" customWidth="1"/>
    <col min="22" max="22" width="15.625" style="286" customWidth="1"/>
    <col min="23" max="23" width="3.375" style="286" customWidth="1"/>
    <col min="24" max="24" width="15.625" style="286" customWidth="1"/>
    <col min="25" max="25" width="3.375" style="286" customWidth="1"/>
    <col min="26" max="26" width="15.625" style="286" customWidth="1"/>
    <col min="27" max="27" width="3.375" style="286" customWidth="1"/>
    <col min="28" max="28" width="50.625" style="286" customWidth="1"/>
    <col min="29" max="16384" width="9" style="286" customWidth="1"/>
  </cols>
  <sheetData>
    <row r="1" spans="2:28">
      <c r="B1" s="288" t="s">
        <v>58</v>
      </c>
    </row>
    <row r="2" spans="2:28">
      <c r="B2" s="289" t="s">
        <v>59</v>
      </c>
      <c r="F2" s="290"/>
      <c r="G2" s="301"/>
      <c r="H2" s="301"/>
      <c r="I2" s="301"/>
      <c r="J2" s="297"/>
      <c r="K2" s="301"/>
      <c r="L2" s="301"/>
    </row>
    <row r="3" spans="2:28">
      <c r="B3" s="290" t="s">
        <v>162</v>
      </c>
      <c r="F3" s="297" t="s">
        <v>164</v>
      </c>
      <c r="G3" s="301"/>
      <c r="H3" s="301"/>
      <c r="I3" s="301"/>
      <c r="J3" s="297"/>
      <c r="K3" s="301"/>
      <c r="L3" s="301"/>
    </row>
    <row r="4" spans="2:28">
      <c r="B4" s="289"/>
      <c r="F4" s="298" t="s">
        <v>34</v>
      </c>
      <c r="G4" s="298"/>
      <c r="H4" s="298"/>
      <c r="I4" s="298"/>
      <c r="J4" s="298"/>
      <c r="K4" s="298"/>
      <c r="L4" s="298"/>
      <c r="N4" s="298" t="s">
        <v>80</v>
      </c>
      <c r="O4" s="298"/>
      <c r="P4" s="298"/>
      <c r="R4" s="298" t="s">
        <v>79</v>
      </c>
      <c r="S4" s="298"/>
      <c r="T4" s="298"/>
      <c r="U4" s="298"/>
      <c r="V4" s="298"/>
      <c r="W4" s="298"/>
      <c r="X4" s="298"/>
      <c r="Z4" s="308" t="s">
        <v>90</v>
      </c>
      <c r="AB4" s="298" t="s">
        <v>140</v>
      </c>
    </row>
    <row r="5" spans="2:28">
      <c r="B5" s="287" t="s">
        <v>40</v>
      </c>
      <c r="C5" s="287" t="s">
        <v>6</v>
      </c>
      <c r="F5" s="287" t="s">
        <v>175</v>
      </c>
      <c r="G5" s="287"/>
      <c r="H5" s="287" t="s">
        <v>176</v>
      </c>
      <c r="J5" s="287" t="s">
        <v>3</v>
      </c>
      <c r="L5" s="287" t="s">
        <v>34</v>
      </c>
      <c r="N5" s="287" t="s">
        <v>177</v>
      </c>
      <c r="P5" s="287" t="s">
        <v>178</v>
      </c>
      <c r="R5" s="287" t="s">
        <v>177</v>
      </c>
      <c r="T5" s="287" t="s">
        <v>178</v>
      </c>
      <c r="V5" s="287" t="s">
        <v>3</v>
      </c>
      <c r="X5" s="287" t="s">
        <v>34</v>
      </c>
      <c r="Z5" s="309" t="s">
        <v>92</v>
      </c>
      <c r="AB5" s="298"/>
    </row>
    <row r="6" spans="2:28">
      <c r="B6" s="291">
        <v>1</v>
      </c>
      <c r="C6" s="292" t="s">
        <v>63</v>
      </c>
      <c r="D6" s="296" t="str">
        <f t="shared" ref="D6:D38" si="0">C6</f>
        <v>a</v>
      </c>
      <c r="E6" s="291" t="s">
        <v>31</v>
      </c>
      <c r="F6" s="299"/>
      <c r="G6" s="291" t="s">
        <v>11</v>
      </c>
      <c r="H6" s="299"/>
      <c r="I6" s="302" t="s">
        <v>61</v>
      </c>
      <c r="J6" s="299">
        <v>0</v>
      </c>
      <c r="K6" s="303" t="s">
        <v>9</v>
      </c>
      <c r="L6" s="298" t="str">
        <f t="shared" ref="L6:L22" si="1">IF(OR(F6="",H6=""),"",(H6+IF(F6&gt;H6,1,0)-F6-J6)*24)</f>
        <v/>
      </c>
      <c r="N6" s="299">
        <v>0.29166666666666669</v>
      </c>
      <c r="O6" s="287" t="s">
        <v>11</v>
      </c>
      <c r="P6" s="299">
        <v>0.83333333333333337</v>
      </c>
      <c r="R6" s="306" t="str">
        <f t="shared" ref="R6:R22" si="2">IF(F6="","",IF(F6&lt;N6,N6,IF(F6&gt;=P6,"",F6)))</f>
        <v/>
      </c>
      <c r="S6" s="287" t="s">
        <v>11</v>
      </c>
      <c r="T6" s="306" t="str">
        <f t="shared" ref="T6:T22" si="3">IF(H6="","",IF(H6&gt;F6,IF(H6&lt;P6,H6,P6),P6))</f>
        <v/>
      </c>
      <c r="U6" s="307" t="s">
        <v>61</v>
      </c>
      <c r="V6" s="299">
        <v>0</v>
      </c>
      <c r="W6" s="286" t="s">
        <v>9</v>
      </c>
      <c r="X6" s="298" t="str">
        <f t="shared" ref="X6:X22" si="4">IF(R6="","",IF((T6+IF(R6&gt;T6,1,0)-R6-V6)*24=0,"",(T6+IF(R6&gt;T6,1,0)-R6-V6)*24))</f>
        <v/>
      </c>
      <c r="Z6" s="298" t="str">
        <f t="shared" ref="Z6:Z22" si="5">IF(X6="",L6,IF(OR(L6-X6=0,L6-X6&lt;0),"-",L6-X6))</f>
        <v/>
      </c>
      <c r="AB6" s="310"/>
    </row>
    <row r="7" spans="2:28">
      <c r="B7" s="291">
        <v>2</v>
      </c>
      <c r="C7" s="292" t="s">
        <v>41</v>
      </c>
      <c r="D7" s="296" t="str">
        <f t="shared" si="0"/>
        <v>b</v>
      </c>
      <c r="E7" s="291" t="s">
        <v>31</v>
      </c>
      <c r="F7" s="299"/>
      <c r="G7" s="291" t="s">
        <v>11</v>
      </c>
      <c r="H7" s="299"/>
      <c r="I7" s="302" t="s">
        <v>61</v>
      </c>
      <c r="J7" s="299">
        <v>0</v>
      </c>
      <c r="K7" s="303" t="s">
        <v>9</v>
      </c>
      <c r="L7" s="298" t="str">
        <f t="shared" si="1"/>
        <v/>
      </c>
      <c r="N7" s="304">
        <f t="shared" ref="N7:N22" si="6">$N$6</f>
        <v>0.29166666666666669</v>
      </c>
      <c r="O7" s="287" t="s">
        <v>11</v>
      </c>
      <c r="P7" s="304">
        <f t="shared" ref="P7:P22" si="7">$P$6</f>
        <v>0.83333333333333337</v>
      </c>
      <c r="R7" s="306" t="str">
        <f t="shared" si="2"/>
        <v/>
      </c>
      <c r="S7" s="287" t="s">
        <v>11</v>
      </c>
      <c r="T7" s="306" t="str">
        <f t="shared" si="3"/>
        <v/>
      </c>
      <c r="U7" s="307" t="s">
        <v>61</v>
      </c>
      <c r="V7" s="299">
        <v>0</v>
      </c>
      <c r="W7" s="286" t="s">
        <v>9</v>
      </c>
      <c r="X7" s="298" t="str">
        <f t="shared" si="4"/>
        <v/>
      </c>
      <c r="Z7" s="298" t="str">
        <f t="shared" si="5"/>
        <v/>
      </c>
      <c r="AB7" s="310"/>
    </row>
    <row r="8" spans="2:28">
      <c r="B8" s="291">
        <v>3</v>
      </c>
      <c r="C8" s="292" t="s">
        <v>66</v>
      </c>
      <c r="D8" s="296" t="str">
        <f t="shared" si="0"/>
        <v>c</v>
      </c>
      <c r="E8" s="291" t="s">
        <v>31</v>
      </c>
      <c r="F8" s="299"/>
      <c r="G8" s="291" t="s">
        <v>11</v>
      </c>
      <c r="H8" s="299"/>
      <c r="I8" s="302" t="s">
        <v>61</v>
      </c>
      <c r="J8" s="299">
        <v>0</v>
      </c>
      <c r="K8" s="303" t="s">
        <v>9</v>
      </c>
      <c r="L8" s="298" t="str">
        <f t="shared" si="1"/>
        <v/>
      </c>
      <c r="N8" s="304">
        <f t="shared" si="6"/>
        <v>0.29166666666666669</v>
      </c>
      <c r="O8" s="287" t="s">
        <v>11</v>
      </c>
      <c r="P8" s="304">
        <f t="shared" si="7"/>
        <v>0.83333333333333337</v>
      </c>
      <c r="R8" s="306" t="str">
        <f t="shared" si="2"/>
        <v/>
      </c>
      <c r="S8" s="287" t="s">
        <v>11</v>
      </c>
      <c r="T8" s="306" t="str">
        <f t="shared" si="3"/>
        <v/>
      </c>
      <c r="U8" s="307" t="s">
        <v>61</v>
      </c>
      <c r="V8" s="299">
        <v>0</v>
      </c>
      <c r="W8" s="286" t="s">
        <v>9</v>
      </c>
      <c r="X8" s="298" t="str">
        <f t="shared" si="4"/>
        <v/>
      </c>
      <c r="Z8" s="298" t="str">
        <f t="shared" si="5"/>
        <v/>
      </c>
      <c r="AB8" s="310"/>
    </row>
    <row r="9" spans="2:28">
      <c r="B9" s="291">
        <v>4</v>
      </c>
      <c r="C9" s="292" t="s">
        <v>67</v>
      </c>
      <c r="D9" s="296" t="str">
        <f t="shared" si="0"/>
        <v>d</v>
      </c>
      <c r="E9" s="291" t="s">
        <v>31</v>
      </c>
      <c r="F9" s="299"/>
      <c r="G9" s="291" t="s">
        <v>11</v>
      </c>
      <c r="H9" s="299"/>
      <c r="I9" s="302" t="s">
        <v>61</v>
      </c>
      <c r="J9" s="299">
        <v>0</v>
      </c>
      <c r="K9" s="303" t="s">
        <v>9</v>
      </c>
      <c r="L9" s="298" t="str">
        <f t="shared" si="1"/>
        <v/>
      </c>
      <c r="N9" s="304">
        <f t="shared" si="6"/>
        <v>0.29166666666666669</v>
      </c>
      <c r="O9" s="287" t="s">
        <v>11</v>
      </c>
      <c r="P9" s="304">
        <f t="shared" si="7"/>
        <v>0.83333333333333337</v>
      </c>
      <c r="R9" s="306" t="str">
        <f t="shared" si="2"/>
        <v/>
      </c>
      <c r="S9" s="287" t="s">
        <v>11</v>
      </c>
      <c r="T9" s="306" t="str">
        <f t="shared" si="3"/>
        <v/>
      </c>
      <c r="U9" s="307" t="s">
        <v>61</v>
      </c>
      <c r="V9" s="299">
        <v>0</v>
      </c>
      <c r="W9" s="286" t="s">
        <v>9</v>
      </c>
      <c r="X9" s="298" t="str">
        <f t="shared" si="4"/>
        <v/>
      </c>
      <c r="Z9" s="298" t="str">
        <f t="shared" si="5"/>
        <v/>
      </c>
      <c r="AB9" s="310"/>
    </row>
    <row r="10" spans="2:28">
      <c r="B10" s="291">
        <v>5</v>
      </c>
      <c r="C10" s="292" t="s">
        <v>68</v>
      </c>
      <c r="D10" s="296" t="str">
        <f t="shared" si="0"/>
        <v>e</v>
      </c>
      <c r="E10" s="291" t="s">
        <v>31</v>
      </c>
      <c r="F10" s="299"/>
      <c r="G10" s="291" t="s">
        <v>11</v>
      </c>
      <c r="H10" s="299"/>
      <c r="I10" s="302" t="s">
        <v>61</v>
      </c>
      <c r="J10" s="299">
        <v>0</v>
      </c>
      <c r="K10" s="303" t="s">
        <v>9</v>
      </c>
      <c r="L10" s="298" t="str">
        <f t="shared" si="1"/>
        <v/>
      </c>
      <c r="N10" s="304">
        <f t="shared" si="6"/>
        <v>0.29166666666666669</v>
      </c>
      <c r="O10" s="287" t="s">
        <v>11</v>
      </c>
      <c r="P10" s="304">
        <f t="shared" si="7"/>
        <v>0.83333333333333337</v>
      </c>
      <c r="R10" s="306" t="str">
        <f t="shared" si="2"/>
        <v/>
      </c>
      <c r="S10" s="287" t="s">
        <v>11</v>
      </c>
      <c r="T10" s="306" t="str">
        <f t="shared" si="3"/>
        <v/>
      </c>
      <c r="U10" s="307" t="s">
        <v>61</v>
      </c>
      <c r="V10" s="299">
        <v>0</v>
      </c>
      <c r="W10" s="286" t="s">
        <v>9</v>
      </c>
      <c r="X10" s="298" t="str">
        <f t="shared" si="4"/>
        <v/>
      </c>
      <c r="Z10" s="298" t="str">
        <f t="shared" si="5"/>
        <v/>
      </c>
      <c r="AB10" s="310"/>
    </row>
    <row r="11" spans="2:28">
      <c r="B11" s="291">
        <v>6</v>
      </c>
      <c r="C11" s="292" t="s">
        <v>47</v>
      </c>
      <c r="D11" s="296" t="str">
        <f t="shared" si="0"/>
        <v>f</v>
      </c>
      <c r="E11" s="291" t="s">
        <v>31</v>
      </c>
      <c r="F11" s="299"/>
      <c r="G11" s="291" t="s">
        <v>11</v>
      </c>
      <c r="H11" s="299"/>
      <c r="I11" s="302" t="s">
        <v>61</v>
      </c>
      <c r="J11" s="299">
        <v>0</v>
      </c>
      <c r="K11" s="303" t="s">
        <v>9</v>
      </c>
      <c r="L11" s="298" t="str">
        <f t="shared" si="1"/>
        <v/>
      </c>
      <c r="N11" s="304">
        <f t="shared" si="6"/>
        <v>0.29166666666666669</v>
      </c>
      <c r="O11" s="287" t="s">
        <v>11</v>
      </c>
      <c r="P11" s="304">
        <f t="shared" si="7"/>
        <v>0.83333333333333337</v>
      </c>
      <c r="R11" s="306" t="str">
        <f t="shared" si="2"/>
        <v/>
      </c>
      <c r="S11" s="287" t="s">
        <v>11</v>
      </c>
      <c r="T11" s="306" t="str">
        <f t="shared" si="3"/>
        <v/>
      </c>
      <c r="U11" s="307" t="s">
        <v>61</v>
      </c>
      <c r="V11" s="299">
        <v>0</v>
      </c>
      <c r="W11" s="286" t="s">
        <v>9</v>
      </c>
      <c r="X11" s="298" t="str">
        <f t="shared" si="4"/>
        <v/>
      </c>
      <c r="Z11" s="298" t="str">
        <f t="shared" si="5"/>
        <v/>
      </c>
      <c r="AB11" s="310"/>
    </row>
    <row r="12" spans="2:28">
      <c r="B12" s="291">
        <v>7</v>
      </c>
      <c r="C12" s="292" t="s">
        <v>69</v>
      </c>
      <c r="D12" s="296" t="str">
        <f t="shared" si="0"/>
        <v>g</v>
      </c>
      <c r="E12" s="291" t="s">
        <v>31</v>
      </c>
      <c r="F12" s="299"/>
      <c r="G12" s="291" t="s">
        <v>11</v>
      </c>
      <c r="H12" s="299"/>
      <c r="I12" s="302" t="s">
        <v>61</v>
      </c>
      <c r="J12" s="299">
        <v>0</v>
      </c>
      <c r="K12" s="303" t="s">
        <v>9</v>
      </c>
      <c r="L12" s="298" t="str">
        <f t="shared" si="1"/>
        <v/>
      </c>
      <c r="N12" s="304">
        <f t="shared" si="6"/>
        <v>0.29166666666666669</v>
      </c>
      <c r="O12" s="287" t="s">
        <v>11</v>
      </c>
      <c r="P12" s="304">
        <f t="shared" si="7"/>
        <v>0.83333333333333337</v>
      </c>
      <c r="R12" s="306" t="str">
        <f t="shared" si="2"/>
        <v/>
      </c>
      <c r="S12" s="287" t="s">
        <v>11</v>
      </c>
      <c r="T12" s="306" t="str">
        <f t="shared" si="3"/>
        <v/>
      </c>
      <c r="U12" s="307" t="s">
        <v>61</v>
      </c>
      <c r="V12" s="299">
        <v>0</v>
      </c>
      <c r="W12" s="286" t="s">
        <v>9</v>
      </c>
      <c r="X12" s="298" t="str">
        <f t="shared" si="4"/>
        <v/>
      </c>
      <c r="Z12" s="298" t="str">
        <f t="shared" si="5"/>
        <v/>
      </c>
      <c r="AB12" s="310"/>
    </row>
    <row r="13" spans="2:28">
      <c r="B13" s="291">
        <v>8</v>
      </c>
      <c r="C13" s="292" t="s">
        <v>62</v>
      </c>
      <c r="D13" s="296" t="str">
        <f t="shared" si="0"/>
        <v>h</v>
      </c>
      <c r="E13" s="291" t="s">
        <v>31</v>
      </c>
      <c r="F13" s="299"/>
      <c r="G13" s="291" t="s">
        <v>11</v>
      </c>
      <c r="H13" s="299"/>
      <c r="I13" s="302" t="s">
        <v>61</v>
      </c>
      <c r="J13" s="299">
        <v>0</v>
      </c>
      <c r="K13" s="303" t="s">
        <v>9</v>
      </c>
      <c r="L13" s="298" t="str">
        <f t="shared" si="1"/>
        <v/>
      </c>
      <c r="N13" s="304">
        <f t="shared" si="6"/>
        <v>0.29166666666666669</v>
      </c>
      <c r="O13" s="287" t="s">
        <v>11</v>
      </c>
      <c r="P13" s="304">
        <f t="shared" si="7"/>
        <v>0.83333333333333337</v>
      </c>
      <c r="R13" s="306" t="str">
        <f t="shared" si="2"/>
        <v/>
      </c>
      <c r="S13" s="287" t="s">
        <v>11</v>
      </c>
      <c r="T13" s="306" t="str">
        <f t="shared" si="3"/>
        <v/>
      </c>
      <c r="U13" s="307" t="s">
        <v>61</v>
      </c>
      <c r="V13" s="299">
        <v>0</v>
      </c>
      <c r="W13" s="286" t="s">
        <v>9</v>
      </c>
      <c r="X13" s="298" t="str">
        <f t="shared" si="4"/>
        <v/>
      </c>
      <c r="Z13" s="298" t="str">
        <f t="shared" si="5"/>
        <v/>
      </c>
      <c r="AB13" s="310"/>
    </row>
    <row r="14" spans="2:28">
      <c r="B14" s="291">
        <v>9</v>
      </c>
      <c r="C14" s="292" t="s">
        <v>56</v>
      </c>
      <c r="D14" s="296" t="str">
        <f t="shared" si="0"/>
        <v>i</v>
      </c>
      <c r="E14" s="291" t="s">
        <v>31</v>
      </c>
      <c r="F14" s="299"/>
      <c r="G14" s="291" t="s">
        <v>11</v>
      </c>
      <c r="H14" s="299"/>
      <c r="I14" s="302" t="s">
        <v>61</v>
      </c>
      <c r="J14" s="299">
        <v>0</v>
      </c>
      <c r="K14" s="303" t="s">
        <v>9</v>
      </c>
      <c r="L14" s="298" t="str">
        <f t="shared" si="1"/>
        <v/>
      </c>
      <c r="N14" s="304">
        <f t="shared" si="6"/>
        <v>0.29166666666666669</v>
      </c>
      <c r="O14" s="287" t="s">
        <v>11</v>
      </c>
      <c r="P14" s="304">
        <f t="shared" si="7"/>
        <v>0.83333333333333337</v>
      </c>
      <c r="R14" s="306" t="str">
        <f t="shared" si="2"/>
        <v/>
      </c>
      <c r="S14" s="287" t="s">
        <v>11</v>
      </c>
      <c r="T14" s="306" t="str">
        <f t="shared" si="3"/>
        <v/>
      </c>
      <c r="U14" s="307" t="s">
        <v>61</v>
      </c>
      <c r="V14" s="299">
        <v>0</v>
      </c>
      <c r="W14" s="286" t="s">
        <v>9</v>
      </c>
      <c r="X14" s="298" t="str">
        <f t="shared" si="4"/>
        <v/>
      </c>
      <c r="Z14" s="298" t="str">
        <f t="shared" si="5"/>
        <v/>
      </c>
      <c r="AB14" s="310"/>
    </row>
    <row r="15" spans="2:28">
      <c r="B15" s="291">
        <v>10</v>
      </c>
      <c r="C15" s="292" t="s">
        <v>44</v>
      </c>
      <c r="D15" s="296" t="str">
        <f t="shared" si="0"/>
        <v>j</v>
      </c>
      <c r="E15" s="291" t="s">
        <v>31</v>
      </c>
      <c r="F15" s="299"/>
      <c r="G15" s="291" t="s">
        <v>11</v>
      </c>
      <c r="H15" s="299"/>
      <c r="I15" s="302" t="s">
        <v>61</v>
      </c>
      <c r="J15" s="299">
        <v>0</v>
      </c>
      <c r="K15" s="303" t="s">
        <v>9</v>
      </c>
      <c r="L15" s="298" t="str">
        <f t="shared" si="1"/>
        <v/>
      </c>
      <c r="N15" s="304">
        <f t="shared" si="6"/>
        <v>0.29166666666666669</v>
      </c>
      <c r="O15" s="287" t="s">
        <v>11</v>
      </c>
      <c r="P15" s="304">
        <f t="shared" si="7"/>
        <v>0.83333333333333337</v>
      </c>
      <c r="R15" s="306" t="str">
        <f t="shared" si="2"/>
        <v/>
      </c>
      <c r="S15" s="287" t="s">
        <v>11</v>
      </c>
      <c r="T15" s="306" t="str">
        <f t="shared" si="3"/>
        <v/>
      </c>
      <c r="U15" s="307" t="s">
        <v>61</v>
      </c>
      <c r="V15" s="299">
        <v>0</v>
      </c>
      <c r="W15" s="286" t="s">
        <v>9</v>
      </c>
      <c r="X15" s="298" t="str">
        <f t="shared" si="4"/>
        <v/>
      </c>
      <c r="Z15" s="298" t="str">
        <f t="shared" si="5"/>
        <v/>
      </c>
      <c r="AB15" s="310"/>
    </row>
    <row r="16" spans="2:28">
      <c r="B16" s="291">
        <v>11</v>
      </c>
      <c r="C16" s="292" t="s">
        <v>71</v>
      </c>
      <c r="D16" s="296" t="str">
        <f t="shared" si="0"/>
        <v>k</v>
      </c>
      <c r="E16" s="291" t="s">
        <v>31</v>
      </c>
      <c r="F16" s="299"/>
      <c r="G16" s="291" t="s">
        <v>11</v>
      </c>
      <c r="H16" s="299"/>
      <c r="I16" s="302" t="s">
        <v>61</v>
      </c>
      <c r="J16" s="299">
        <v>0</v>
      </c>
      <c r="K16" s="303" t="s">
        <v>9</v>
      </c>
      <c r="L16" s="298" t="str">
        <f t="shared" si="1"/>
        <v/>
      </c>
      <c r="N16" s="304">
        <f t="shared" si="6"/>
        <v>0.29166666666666669</v>
      </c>
      <c r="O16" s="287" t="s">
        <v>11</v>
      </c>
      <c r="P16" s="304">
        <f t="shared" si="7"/>
        <v>0.83333333333333337</v>
      </c>
      <c r="R16" s="306" t="str">
        <f t="shared" si="2"/>
        <v/>
      </c>
      <c r="S16" s="287" t="s">
        <v>11</v>
      </c>
      <c r="T16" s="306" t="str">
        <f t="shared" si="3"/>
        <v/>
      </c>
      <c r="U16" s="307" t="s">
        <v>61</v>
      </c>
      <c r="V16" s="299">
        <v>0</v>
      </c>
      <c r="W16" s="286" t="s">
        <v>9</v>
      </c>
      <c r="X16" s="298" t="str">
        <f t="shared" si="4"/>
        <v/>
      </c>
      <c r="Z16" s="298" t="str">
        <f t="shared" si="5"/>
        <v/>
      </c>
      <c r="AB16" s="310"/>
    </row>
    <row r="17" spans="2:28">
      <c r="B17" s="291">
        <v>12</v>
      </c>
      <c r="C17" s="292" t="s">
        <v>72</v>
      </c>
      <c r="D17" s="296" t="str">
        <f t="shared" si="0"/>
        <v>l</v>
      </c>
      <c r="E17" s="291" t="s">
        <v>31</v>
      </c>
      <c r="F17" s="299"/>
      <c r="G17" s="291" t="s">
        <v>11</v>
      </c>
      <c r="H17" s="299"/>
      <c r="I17" s="302" t="s">
        <v>61</v>
      </c>
      <c r="J17" s="299">
        <v>0</v>
      </c>
      <c r="K17" s="303" t="s">
        <v>9</v>
      </c>
      <c r="L17" s="298" t="str">
        <f t="shared" si="1"/>
        <v/>
      </c>
      <c r="N17" s="304">
        <f t="shared" si="6"/>
        <v>0.29166666666666669</v>
      </c>
      <c r="O17" s="287" t="s">
        <v>11</v>
      </c>
      <c r="P17" s="304">
        <f t="shared" si="7"/>
        <v>0.83333333333333337</v>
      </c>
      <c r="R17" s="306" t="str">
        <f t="shared" si="2"/>
        <v/>
      </c>
      <c r="S17" s="287" t="s">
        <v>11</v>
      </c>
      <c r="T17" s="306" t="str">
        <f t="shared" si="3"/>
        <v/>
      </c>
      <c r="U17" s="307" t="s">
        <v>61</v>
      </c>
      <c r="V17" s="299">
        <v>0</v>
      </c>
      <c r="W17" s="286" t="s">
        <v>9</v>
      </c>
      <c r="X17" s="298" t="str">
        <f t="shared" si="4"/>
        <v/>
      </c>
      <c r="Z17" s="298" t="str">
        <f t="shared" si="5"/>
        <v/>
      </c>
      <c r="AB17" s="310"/>
    </row>
    <row r="18" spans="2:28">
      <c r="B18" s="291">
        <v>13</v>
      </c>
      <c r="C18" s="292" t="s">
        <v>8</v>
      </c>
      <c r="D18" s="296" t="str">
        <f t="shared" si="0"/>
        <v>m</v>
      </c>
      <c r="E18" s="291" t="s">
        <v>31</v>
      </c>
      <c r="F18" s="299"/>
      <c r="G18" s="291" t="s">
        <v>11</v>
      </c>
      <c r="H18" s="299"/>
      <c r="I18" s="302" t="s">
        <v>61</v>
      </c>
      <c r="J18" s="299">
        <v>0</v>
      </c>
      <c r="K18" s="303" t="s">
        <v>9</v>
      </c>
      <c r="L18" s="298" t="str">
        <f t="shared" si="1"/>
        <v/>
      </c>
      <c r="N18" s="304">
        <f t="shared" si="6"/>
        <v>0.29166666666666669</v>
      </c>
      <c r="O18" s="287" t="s">
        <v>11</v>
      </c>
      <c r="P18" s="304">
        <f t="shared" si="7"/>
        <v>0.83333333333333337</v>
      </c>
      <c r="R18" s="306" t="str">
        <f t="shared" si="2"/>
        <v/>
      </c>
      <c r="S18" s="287" t="s">
        <v>11</v>
      </c>
      <c r="T18" s="306" t="str">
        <f t="shared" si="3"/>
        <v/>
      </c>
      <c r="U18" s="307" t="s">
        <v>61</v>
      </c>
      <c r="V18" s="299">
        <v>0</v>
      </c>
      <c r="W18" s="286" t="s">
        <v>9</v>
      </c>
      <c r="X18" s="298" t="str">
        <f t="shared" si="4"/>
        <v/>
      </c>
      <c r="Z18" s="298" t="str">
        <f t="shared" si="5"/>
        <v/>
      </c>
      <c r="AB18" s="310"/>
    </row>
    <row r="19" spans="2:28">
      <c r="B19" s="291">
        <v>14</v>
      </c>
      <c r="C19" s="292" t="s">
        <v>18</v>
      </c>
      <c r="D19" s="296" t="str">
        <f t="shared" si="0"/>
        <v>n</v>
      </c>
      <c r="E19" s="291" t="s">
        <v>31</v>
      </c>
      <c r="F19" s="299"/>
      <c r="G19" s="291" t="s">
        <v>11</v>
      </c>
      <c r="H19" s="299"/>
      <c r="I19" s="302" t="s">
        <v>61</v>
      </c>
      <c r="J19" s="299">
        <v>0</v>
      </c>
      <c r="K19" s="303" t="s">
        <v>9</v>
      </c>
      <c r="L19" s="298" t="str">
        <f t="shared" si="1"/>
        <v/>
      </c>
      <c r="N19" s="304">
        <f t="shared" si="6"/>
        <v>0.29166666666666669</v>
      </c>
      <c r="O19" s="287" t="s">
        <v>11</v>
      </c>
      <c r="P19" s="304">
        <f t="shared" si="7"/>
        <v>0.83333333333333337</v>
      </c>
      <c r="R19" s="306" t="str">
        <f t="shared" si="2"/>
        <v/>
      </c>
      <c r="S19" s="287" t="s">
        <v>11</v>
      </c>
      <c r="T19" s="306" t="str">
        <f t="shared" si="3"/>
        <v/>
      </c>
      <c r="U19" s="307" t="s">
        <v>61</v>
      </c>
      <c r="V19" s="299">
        <v>0</v>
      </c>
      <c r="W19" s="286" t="s">
        <v>9</v>
      </c>
      <c r="X19" s="298" t="str">
        <f t="shared" si="4"/>
        <v/>
      </c>
      <c r="Z19" s="298" t="str">
        <f t="shared" si="5"/>
        <v/>
      </c>
      <c r="AB19" s="310"/>
    </row>
    <row r="20" spans="2:28">
      <c r="B20" s="291">
        <v>15</v>
      </c>
      <c r="C20" s="292" t="s">
        <v>33</v>
      </c>
      <c r="D20" s="296" t="str">
        <f t="shared" si="0"/>
        <v>o</v>
      </c>
      <c r="E20" s="291" t="s">
        <v>31</v>
      </c>
      <c r="F20" s="299"/>
      <c r="G20" s="291" t="s">
        <v>11</v>
      </c>
      <c r="H20" s="299"/>
      <c r="I20" s="302" t="s">
        <v>61</v>
      </c>
      <c r="J20" s="299">
        <v>0</v>
      </c>
      <c r="K20" s="303" t="s">
        <v>9</v>
      </c>
      <c r="L20" s="298" t="str">
        <f t="shared" si="1"/>
        <v/>
      </c>
      <c r="N20" s="304">
        <f t="shared" si="6"/>
        <v>0.29166666666666669</v>
      </c>
      <c r="O20" s="287" t="s">
        <v>11</v>
      </c>
      <c r="P20" s="304">
        <f t="shared" si="7"/>
        <v>0.83333333333333337</v>
      </c>
      <c r="R20" s="306" t="str">
        <f t="shared" si="2"/>
        <v/>
      </c>
      <c r="S20" s="287" t="s">
        <v>11</v>
      </c>
      <c r="T20" s="306" t="str">
        <f t="shared" si="3"/>
        <v/>
      </c>
      <c r="U20" s="307" t="s">
        <v>61</v>
      </c>
      <c r="V20" s="299">
        <v>0</v>
      </c>
      <c r="W20" s="286" t="s">
        <v>9</v>
      </c>
      <c r="X20" s="298" t="str">
        <f t="shared" si="4"/>
        <v/>
      </c>
      <c r="Z20" s="298" t="str">
        <f t="shared" si="5"/>
        <v/>
      </c>
      <c r="AB20" s="310"/>
    </row>
    <row r="21" spans="2:28">
      <c r="B21" s="291">
        <v>16</v>
      </c>
      <c r="C21" s="292" t="s">
        <v>24</v>
      </c>
      <c r="D21" s="296" t="str">
        <f t="shared" si="0"/>
        <v>p</v>
      </c>
      <c r="E21" s="291" t="s">
        <v>31</v>
      </c>
      <c r="F21" s="299"/>
      <c r="G21" s="291" t="s">
        <v>11</v>
      </c>
      <c r="H21" s="299"/>
      <c r="I21" s="302" t="s">
        <v>61</v>
      </c>
      <c r="J21" s="299">
        <v>0</v>
      </c>
      <c r="K21" s="303" t="s">
        <v>9</v>
      </c>
      <c r="L21" s="298" t="str">
        <f t="shared" si="1"/>
        <v/>
      </c>
      <c r="N21" s="304">
        <f t="shared" si="6"/>
        <v>0.29166666666666669</v>
      </c>
      <c r="O21" s="287" t="s">
        <v>11</v>
      </c>
      <c r="P21" s="304">
        <f t="shared" si="7"/>
        <v>0.83333333333333337</v>
      </c>
      <c r="R21" s="306" t="str">
        <f t="shared" si="2"/>
        <v/>
      </c>
      <c r="S21" s="287" t="s">
        <v>11</v>
      </c>
      <c r="T21" s="306" t="str">
        <f t="shared" si="3"/>
        <v/>
      </c>
      <c r="U21" s="307" t="s">
        <v>61</v>
      </c>
      <c r="V21" s="299">
        <v>0</v>
      </c>
      <c r="W21" s="286" t="s">
        <v>9</v>
      </c>
      <c r="X21" s="298" t="str">
        <f t="shared" si="4"/>
        <v/>
      </c>
      <c r="Z21" s="298" t="str">
        <f t="shared" si="5"/>
        <v/>
      </c>
      <c r="AB21" s="310"/>
    </row>
    <row r="22" spans="2:28">
      <c r="B22" s="291">
        <v>17</v>
      </c>
      <c r="C22" s="292" t="s">
        <v>73</v>
      </c>
      <c r="D22" s="296" t="str">
        <f t="shared" si="0"/>
        <v>q</v>
      </c>
      <c r="E22" s="291" t="s">
        <v>31</v>
      </c>
      <c r="F22" s="299"/>
      <c r="G22" s="291" t="s">
        <v>11</v>
      </c>
      <c r="H22" s="299"/>
      <c r="I22" s="302" t="s">
        <v>61</v>
      </c>
      <c r="J22" s="299">
        <v>0</v>
      </c>
      <c r="K22" s="303" t="s">
        <v>9</v>
      </c>
      <c r="L22" s="298" t="str">
        <f t="shared" si="1"/>
        <v/>
      </c>
      <c r="N22" s="304">
        <f t="shared" si="6"/>
        <v>0.29166666666666669</v>
      </c>
      <c r="O22" s="287" t="s">
        <v>11</v>
      </c>
      <c r="P22" s="304">
        <f t="shared" si="7"/>
        <v>0.83333333333333337</v>
      </c>
      <c r="R22" s="306" t="str">
        <f t="shared" si="2"/>
        <v/>
      </c>
      <c r="S22" s="287" t="s">
        <v>11</v>
      </c>
      <c r="T22" s="306" t="str">
        <f t="shared" si="3"/>
        <v/>
      </c>
      <c r="U22" s="307" t="s">
        <v>61</v>
      </c>
      <c r="V22" s="299">
        <v>0</v>
      </c>
      <c r="W22" s="286" t="s">
        <v>9</v>
      </c>
      <c r="X22" s="298" t="str">
        <f t="shared" si="4"/>
        <v/>
      </c>
      <c r="Z22" s="298" t="str">
        <f t="shared" si="5"/>
        <v/>
      </c>
      <c r="AB22" s="310"/>
    </row>
    <row r="23" spans="2:28">
      <c r="B23" s="291">
        <v>18</v>
      </c>
      <c r="C23" s="292" t="s">
        <v>64</v>
      </c>
      <c r="D23" s="296" t="str">
        <f t="shared" si="0"/>
        <v>r</v>
      </c>
      <c r="E23" s="291" t="s">
        <v>31</v>
      </c>
      <c r="F23" s="300"/>
      <c r="G23" s="291" t="s">
        <v>11</v>
      </c>
      <c r="H23" s="300"/>
      <c r="I23" s="302" t="s">
        <v>61</v>
      </c>
      <c r="J23" s="300"/>
      <c r="K23" s="303" t="s">
        <v>9</v>
      </c>
      <c r="L23" s="292">
        <v>1</v>
      </c>
      <c r="N23" s="305"/>
      <c r="O23" s="291" t="s">
        <v>11</v>
      </c>
      <c r="P23" s="305"/>
      <c r="Q23" s="303"/>
      <c r="R23" s="305"/>
      <c r="S23" s="291" t="s">
        <v>11</v>
      </c>
      <c r="T23" s="305"/>
      <c r="U23" s="302" t="s">
        <v>61</v>
      </c>
      <c r="V23" s="300"/>
      <c r="W23" s="303" t="s">
        <v>9</v>
      </c>
      <c r="X23" s="292">
        <v>1</v>
      </c>
      <c r="Y23" s="303"/>
      <c r="Z23" s="292" t="s">
        <v>60</v>
      </c>
      <c r="AB23" s="310"/>
    </row>
    <row r="24" spans="2:28">
      <c r="B24" s="291">
        <v>19</v>
      </c>
      <c r="C24" s="292" t="s">
        <v>74</v>
      </c>
      <c r="D24" s="296" t="str">
        <f t="shared" si="0"/>
        <v>s</v>
      </c>
      <c r="E24" s="291" t="s">
        <v>31</v>
      </c>
      <c r="F24" s="300"/>
      <c r="G24" s="291" t="s">
        <v>11</v>
      </c>
      <c r="H24" s="300"/>
      <c r="I24" s="302" t="s">
        <v>61</v>
      </c>
      <c r="J24" s="300"/>
      <c r="K24" s="303" t="s">
        <v>9</v>
      </c>
      <c r="L24" s="292">
        <v>2</v>
      </c>
      <c r="N24" s="305"/>
      <c r="O24" s="291" t="s">
        <v>11</v>
      </c>
      <c r="P24" s="305"/>
      <c r="Q24" s="303"/>
      <c r="R24" s="305"/>
      <c r="S24" s="291" t="s">
        <v>11</v>
      </c>
      <c r="T24" s="305"/>
      <c r="U24" s="302" t="s">
        <v>61</v>
      </c>
      <c r="V24" s="300"/>
      <c r="W24" s="303" t="s">
        <v>9</v>
      </c>
      <c r="X24" s="292">
        <v>2</v>
      </c>
      <c r="Y24" s="303"/>
      <c r="Z24" s="292" t="s">
        <v>60</v>
      </c>
      <c r="AB24" s="310"/>
    </row>
    <row r="25" spans="2:28">
      <c r="B25" s="291">
        <v>20</v>
      </c>
      <c r="C25" s="292" t="s">
        <v>16</v>
      </c>
      <c r="D25" s="296" t="str">
        <f t="shared" si="0"/>
        <v>t</v>
      </c>
      <c r="E25" s="291" t="s">
        <v>31</v>
      </c>
      <c r="F25" s="300"/>
      <c r="G25" s="291" t="s">
        <v>11</v>
      </c>
      <c r="H25" s="300"/>
      <c r="I25" s="302" t="s">
        <v>61</v>
      </c>
      <c r="J25" s="300"/>
      <c r="K25" s="303" t="s">
        <v>9</v>
      </c>
      <c r="L25" s="292">
        <v>3</v>
      </c>
      <c r="N25" s="305"/>
      <c r="O25" s="291" t="s">
        <v>11</v>
      </c>
      <c r="P25" s="305"/>
      <c r="Q25" s="303"/>
      <c r="R25" s="305"/>
      <c r="S25" s="291" t="s">
        <v>11</v>
      </c>
      <c r="T25" s="305"/>
      <c r="U25" s="302" t="s">
        <v>61</v>
      </c>
      <c r="V25" s="300"/>
      <c r="W25" s="303" t="s">
        <v>9</v>
      </c>
      <c r="X25" s="292">
        <v>3</v>
      </c>
      <c r="Y25" s="303"/>
      <c r="Z25" s="292" t="s">
        <v>60</v>
      </c>
      <c r="AB25" s="310"/>
    </row>
    <row r="26" spans="2:28">
      <c r="B26" s="291">
        <v>21</v>
      </c>
      <c r="C26" s="292" t="s">
        <v>75</v>
      </c>
      <c r="D26" s="296" t="str">
        <f t="shared" si="0"/>
        <v>u</v>
      </c>
      <c r="E26" s="291" t="s">
        <v>31</v>
      </c>
      <c r="F26" s="300"/>
      <c r="G26" s="291" t="s">
        <v>11</v>
      </c>
      <c r="H26" s="300"/>
      <c r="I26" s="302" t="s">
        <v>61</v>
      </c>
      <c r="J26" s="300"/>
      <c r="K26" s="303" t="s">
        <v>9</v>
      </c>
      <c r="L26" s="292">
        <v>4</v>
      </c>
      <c r="N26" s="305"/>
      <c r="O26" s="291" t="s">
        <v>11</v>
      </c>
      <c r="P26" s="305"/>
      <c r="Q26" s="303"/>
      <c r="R26" s="305"/>
      <c r="S26" s="291" t="s">
        <v>11</v>
      </c>
      <c r="T26" s="305"/>
      <c r="U26" s="302" t="s">
        <v>61</v>
      </c>
      <c r="V26" s="300"/>
      <c r="W26" s="303" t="s">
        <v>9</v>
      </c>
      <c r="X26" s="292">
        <v>4</v>
      </c>
      <c r="Y26" s="303"/>
      <c r="Z26" s="292" t="s">
        <v>60</v>
      </c>
      <c r="AB26" s="310"/>
    </row>
    <row r="27" spans="2:28">
      <c r="B27" s="291">
        <v>22</v>
      </c>
      <c r="C27" s="292" t="s">
        <v>76</v>
      </c>
      <c r="D27" s="296" t="str">
        <f t="shared" si="0"/>
        <v>v</v>
      </c>
      <c r="E27" s="291" t="s">
        <v>31</v>
      </c>
      <c r="F27" s="300"/>
      <c r="G27" s="291" t="s">
        <v>11</v>
      </c>
      <c r="H27" s="300"/>
      <c r="I27" s="302" t="s">
        <v>61</v>
      </c>
      <c r="J27" s="300"/>
      <c r="K27" s="303" t="s">
        <v>9</v>
      </c>
      <c r="L27" s="292">
        <v>5</v>
      </c>
      <c r="N27" s="305"/>
      <c r="O27" s="291" t="s">
        <v>11</v>
      </c>
      <c r="P27" s="305"/>
      <c r="Q27" s="303"/>
      <c r="R27" s="305"/>
      <c r="S27" s="291" t="s">
        <v>11</v>
      </c>
      <c r="T27" s="305"/>
      <c r="U27" s="302" t="s">
        <v>61</v>
      </c>
      <c r="V27" s="300"/>
      <c r="W27" s="303" t="s">
        <v>9</v>
      </c>
      <c r="X27" s="292">
        <v>5</v>
      </c>
      <c r="Y27" s="303"/>
      <c r="Z27" s="292" t="s">
        <v>60</v>
      </c>
      <c r="AB27" s="310"/>
    </row>
    <row r="28" spans="2:28">
      <c r="B28" s="291">
        <v>23</v>
      </c>
      <c r="C28" s="292" t="s">
        <v>55</v>
      </c>
      <c r="D28" s="296" t="str">
        <f t="shared" si="0"/>
        <v>w</v>
      </c>
      <c r="E28" s="291" t="s">
        <v>31</v>
      </c>
      <c r="F28" s="300"/>
      <c r="G28" s="291" t="s">
        <v>11</v>
      </c>
      <c r="H28" s="300"/>
      <c r="I28" s="302" t="s">
        <v>61</v>
      </c>
      <c r="J28" s="300"/>
      <c r="K28" s="303" t="s">
        <v>9</v>
      </c>
      <c r="L28" s="292">
        <v>6</v>
      </c>
      <c r="N28" s="305"/>
      <c r="O28" s="291" t="s">
        <v>11</v>
      </c>
      <c r="P28" s="305"/>
      <c r="Q28" s="303"/>
      <c r="R28" s="305"/>
      <c r="S28" s="291" t="s">
        <v>11</v>
      </c>
      <c r="T28" s="305"/>
      <c r="U28" s="302" t="s">
        <v>61</v>
      </c>
      <c r="V28" s="300"/>
      <c r="W28" s="303" t="s">
        <v>9</v>
      </c>
      <c r="X28" s="292">
        <v>6</v>
      </c>
      <c r="Y28" s="303"/>
      <c r="Z28" s="292" t="s">
        <v>60</v>
      </c>
      <c r="AB28" s="310"/>
    </row>
    <row r="29" spans="2:28">
      <c r="B29" s="291">
        <v>24</v>
      </c>
      <c r="C29" s="292" t="s">
        <v>77</v>
      </c>
      <c r="D29" s="296" t="str">
        <f t="shared" si="0"/>
        <v>x</v>
      </c>
      <c r="E29" s="291" t="s">
        <v>31</v>
      </c>
      <c r="F29" s="300"/>
      <c r="G29" s="291" t="s">
        <v>11</v>
      </c>
      <c r="H29" s="300"/>
      <c r="I29" s="302" t="s">
        <v>61</v>
      </c>
      <c r="J29" s="300"/>
      <c r="K29" s="303" t="s">
        <v>9</v>
      </c>
      <c r="L29" s="292">
        <v>7</v>
      </c>
      <c r="N29" s="305"/>
      <c r="O29" s="291" t="s">
        <v>11</v>
      </c>
      <c r="P29" s="305"/>
      <c r="Q29" s="303"/>
      <c r="R29" s="305"/>
      <c r="S29" s="291" t="s">
        <v>11</v>
      </c>
      <c r="T29" s="305"/>
      <c r="U29" s="302" t="s">
        <v>61</v>
      </c>
      <c r="V29" s="300"/>
      <c r="W29" s="303" t="s">
        <v>9</v>
      </c>
      <c r="X29" s="292">
        <v>7</v>
      </c>
      <c r="Y29" s="303"/>
      <c r="Z29" s="292" t="s">
        <v>60</v>
      </c>
      <c r="AB29" s="310"/>
    </row>
    <row r="30" spans="2:28">
      <c r="B30" s="291">
        <v>25</v>
      </c>
      <c r="C30" s="292" t="s">
        <v>78</v>
      </c>
      <c r="D30" s="296" t="str">
        <f t="shared" si="0"/>
        <v>y</v>
      </c>
      <c r="E30" s="291" t="s">
        <v>31</v>
      </c>
      <c r="F30" s="300"/>
      <c r="G30" s="291" t="s">
        <v>11</v>
      </c>
      <c r="H30" s="300"/>
      <c r="I30" s="302" t="s">
        <v>61</v>
      </c>
      <c r="J30" s="300"/>
      <c r="K30" s="303" t="s">
        <v>9</v>
      </c>
      <c r="L30" s="292">
        <v>8</v>
      </c>
      <c r="N30" s="305"/>
      <c r="O30" s="291" t="s">
        <v>11</v>
      </c>
      <c r="P30" s="305"/>
      <c r="Q30" s="303"/>
      <c r="R30" s="305"/>
      <c r="S30" s="291" t="s">
        <v>11</v>
      </c>
      <c r="T30" s="305"/>
      <c r="U30" s="302" t="s">
        <v>61</v>
      </c>
      <c r="V30" s="300"/>
      <c r="W30" s="303" t="s">
        <v>9</v>
      </c>
      <c r="X30" s="292">
        <v>8</v>
      </c>
      <c r="Y30" s="303"/>
      <c r="Z30" s="292" t="s">
        <v>60</v>
      </c>
      <c r="AB30" s="310"/>
    </row>
    <row r="31" spans="2:28">
      <c r="B31" s="291">
        <v>26</v>
      </c>
      <c r="C31" s="292" t="s">
        <v>2</v>
      </c>
      <c r="D31" s="296" t="str">
        <f t="shared" si="0"/>
        <v>z</v>
      </c>
      <c r="E31" s="291" t="s">
        <v>31</v>
      </c>
      <c r="F31" s="300"/>
      <c r="G31" s="291" t="s">
        <v>11</v>
      </c>
      <c r="H31" s="300"/>
      <c r="I31" s="302" t="s">
        <v>61</v>
      </c>
      <c r="J31" s="300"/>
      <c r="K31" s="303" t="s">
        <v>9</v>
      </c>
      <c r="L31" s="292">
        <v>1</v>
      </c>
      <c r="N31" s="305"/>
      <c r="O31" s="291" t="s">
        <v>11</v>
      </c>
      <c r="P31" s="305"/>
      <c r="Q31" s="303"/>
      <c r="R31" s="305"/>
      <c r="S31" s="291" t="s">
        <v>11</v>
      </c>
      <c r="T31" s="305"/>
      <c r="U31" s="302" t="s">
        <v>61</v>
      </c>
      <c r="V31" s="300"/>
      <c r="W31" s="303" t="s">
        <v>9</v>
      </c>
      <c r="X31" s="292" t="s">
        <v>60</v>
      </c>
      <c r="Y31" s="303"/>
      <c r="Z31" s="292">
        <v>1</v>
      </c>
      <c r="AB31" s="310"/>
    </row>
    <row r="32" spans="2:28">
      <c r="B32" s="291">
        <v>27</v>
      </c>
      <c r="C32" s="292" t="s">
        <v>77</v>
      </c>
      <c r="D32" s="296" t="str">
        <f t="shared" si="0"/>
        <v>x</v>
      </c>
      <c r="E32" s="291" t="s">
        <v>31</v>
      </c>
      <c r="F32" s="300"/>
      <c r="G32" s="291" t="s">
        <v>11</v>
      </c>
      <c r="H32" s="300"/>
      <c r="I32" s="302" t="s">
        <v>61</v>
      </c>
      <c r="J32" s="300"/>
      <c r="K32" s="303" t="s">
        <v>9</v>
      </c>
      <c r="L32" s="292">
        <v>2</v>
      </c>
      <c r="N32" s="305"/>
      <c r="O32" s="291" t="s">
        <v>11</v>
      </c>
      <c r="P32" s="305"/>
      <c r="Q32" s="303"/>
      <c r="R32" s="305"/>
      <c r="S32" s="291" t="s">
        <v>11</v>
      </c>
      <c r="T32" s="305"/>
      <c r="U32" s="302" t="s">
        <v>61</v>
      </c>
      <c r="V32" s="300"/>
      <c r="W32" s="303" t="s">
        <v>9</v>
      </c>
      <c r="X32" s="292" t="s">
        <v>60</v>
      </c>
      <c r="Y32" s="303"/>
      <c r="Z32" s="292">
        <v>2</v>
      </c>
      <c r="AB32" s="310"/>
    </row>
    <row r="33" spans="2:28">
      <c r="B33" s="291">
        <v>28</v>
      </c>
      <c r="C33" s="292" t="s">
        <v>81</v>
      </c>
      <c r="D33" s="296" t="str">
        <f t="shared" si="0"/>
        <v>aa</v>
      </c>
      <c r="E33" s="291" t="s">
        <v>31</v>
      </c>
      <c r="F33" s="300"/>
      <c r="G33" s="291" t="s">
        <v>11</v>
      </c>
      <c r="H33" s="300"/>
      <c r="I33" s="302" t="s">
        <v>61</v>
      </c>
      <c r="J33" s="300"/>
      <c r="K33" s="303" t="s">
        <v>9</v>
      </c>
      <c r="L33" s="292">
        <v>3</v>
      </c>
      <c r="N33" s="305"/>
      <c r="O33" s="291" t="s">
        <v>11</v>
      </c>
      <c r="P33" s="305"/>
      <c r="Q33" s="303"/>
      <c r="R33" s="305"/>
      <c r="S33" s="291" t="s">
        <v>11</v>
      </c>
      <c r="T33" s="305"/>
      <c r="U33" s="302" t="s">
        <v>61</v>
      </c>
      <c r="V33" s="300"/>
      <c r="W33" s="303" t="s">
        <v>9</v>
      </c>
      <c r="X33" s="292" t="s">
        <v>60</v>
      </c>
      <c r="Y33" s="303"/>
      <c r="Z33" s="292">
        <v>3</v>
      </c>
      <c r="AB33" s="310"/>
    </row>
    <row r="34" spans="2:28">
      <c r="B34" s="291">
        <v>29</v>
      </c>
      <c r="C34" s="292" t="s">
        <v>82</v>
      </c>
      <c r="D34" s="296" t="str">
        <f t="shared" si="0"/>
        <v>ab</v>
      </c>
      <c r="E34" s="291" t="s">
        <v>31</v>
      </c>
      <c r="F34" s="300"/>
      <c r="G34" s="291" t="s">
        <v>11</v>
      </c>
      <c r="H34" s="300"/>
      <c r="I34" s="302" t="s">
        <v>61</v>
      </c>
      <c r="J34" s="300"/>
      <c r="K34" s="303" t="s">
        <v>9</v>
      </c>
      <c r="L34" s="292">
        <v>4</v>
      </c>
      <c r="N34" s="305"/>
      <c r="O34" s="291" t="s">
        <v>11</v>
      </c>
      <c r="P34" s="305"/>
      <c r="Q34" s="303"/>
      <c r="R34" s="305"/>
      <c r="S34" s="291" t="s">
        <v>11</v>
      </c>
      <c r="T34" s="305"/>
      <c r="U34" s="302" t="s">
        <v>61</v>
      </c>
      <c r="V34" s="300"/>
      <c r="W34" s="303" t="s">
        <v>9</v>
      </c>
      <c r="X34" s="292" t="s">
        <v>60</v>
      </c>
      <c r="Y34" s="303"/>
      <c r="Z34" s="292">
        <v>4</v>
      </c>
      <c r="AB34" s="310"/>
    </row>
    <row r="35" spans="2:28">
      <c r="B35" s="291">
        <v>30</v>
      </c>
      <c r="C35" s="292" t="s">
        <v>83</v>
      </c>
      <c r="D35" s="296" t="str">
        <f t="shared" si="0"/>
        <v>ac</v>
      </c>
      <c r="E35" s="291" t="s">
        <v>31</v>
      </c>
      <c r="F35" s="300"/>
      <c r="G35" s="291" t="s">
        <v>11</v>
      </c>
      <c r="H35" s="300"/>
      <c r="I35" s="302" t="s">
        <v>61</v>
      </c>
      <c r="J35" s="300"/>
      <c r="K35" s="303" t="s">
        <v>9</v>
      </c>
      <c r="L35" s="292">
        <v>5</v>
      </c>
      <c r="N35" s="305"/>
      <c r="O35" s="291" t="s">
        <v>11</v>
      </c>
      <c r="P35" s="305"/>
      <c r="Q35" s="303"/>
      <c r="R35" s="305"/>
      <c r="S35" s="291" t="s">
        <v>11</v>
      </c>
      <c r="T35" s="305"/>
      <c r="U35" s="302" t="s">
        <v>61</v>
      </c>
      <c r="V35" s="300"/>
      <c r="W35" s="303" t="s">
        <v>9</v>
      </c>
      <c r="X35" s="292" t="s">
        <v>60</v>
      </c>
      <c r="Y35" s="303"/>
      <c r="Z35" s="292">
        <v>5</v>
      </c>
      <c r="AB35" s="310"/>
    </row>
    <row r="36" spans="2:28">
      <c r="B36" s="291">
        <v>31</v>
      </c>
      <c r="C36" s="292" t="s">
        <v>84</v>
      </c>
      <c r="D36" s="296" t="str">
        <f t="shared" si="0"/>
        <v>ad</v>
      </c>
      <c r="E36" s="291" t="s">
        <v>31</v>
      </c>
      <c r="F36" s="300"/>
      <c r="G36" s="291" t="s">
        <v>11</v>
      </c>
      <c r="H36" s="300"/>
      <c r="I36" s="302" t="s">
        <v>61</v>
      </c>
      <c r="J36" s="300"/>
      <c r="K36" s="303" t="s">
        <v>9</v>
      </c>
      <c r="L36" s="292">
        <v>6</v>
      </c>
      <c r="N36" s="305"/>
      <c r="O36" s="291" t="s">
        <v>11</v>
      </c>
      <c r="P36" s="305"/>
      <c r="Q36" s="303"/>
      <c r="R36" s="305"/>
      <c r="S36" s="291" t="s">
        <v>11</v>
      </c>
      <c r="T36" s="305"/>
      <c r="U36" s="302" t="s">
        <v>61</v>
      </c>
      <c r="V36" s="300"/>
      <c r="W36" s="303" t="s">
        <v>9</v>
      </c>
      <c r="X36" s="292" t="s">
        <v>60</v>
      </c>
      <c r="Y36" s="303"/>
      <c r="Z36" s="292">
        <v>6</v>
      </c>
      <c r="AB36" s="310"/>
    </row>
    <row r="37" spans="2:28">
      <c r="B37" s="291">
        <v>32</v>
      </c>
      <c r="C37" s="292" t="s">
        <v>86</v>
      </c>
      <c r="D37" s="296" t="str">
        <f t="shared" si="0"/>
        <v>ae</v>
      </c>
      <c r="E37" s="291" t="s">
        <v>31</v>
      </c>
      <c r="F37" s="300"/>
      <c r="G37" s="291" t="s">
        <v>11</v>
      </c>
      <c r="H37" s="300"/>
      <c r="I37" s="302" t="s">
        <v>61</v>
      </c>
      <c r="J37" s="300"/>
      <c r="K37" s="303" t="s">
        <v>9</v>
      </c>
      <c r="L37" s="292">
        <v>7</v>
      </c>
      <c r="N37" s="305"/>
      <c r="O37" s="291" t="s">
        <v>11</v>
      </c>
      <c r="P37" s="305"/>
      <c r="Q37" s="303"/>
      <c r="R37" s="305"/>
      <c r="S37" s="291" t="s">
        <v>11</v>
      </c>
      <c r="T37" s="305"/>
      <c r="U37" s="302" t="s">
        <v>61</v>
      </c>
      <c r="V37" s="300"/>
      <c r="W37" s="303" t="s">
        <v>9</v>
      </c>
      <c r="X37" s="292" t="s">
        <v>60</v>
      </c>
      <c r="Y37" s="303"/>
      <c r="Z37" s="292">
        <v>7</v>
      </c>
      <c r="AB37" s="310"/>
    </row>
    <row r="38" spans="2:28">
      <c r="B38" s="291">
        <v>33</v>
      </c>
      <c r="C38" s="292" t="s">
        <v>87</v>
      </c>
      <c r="D38" s="296" t="str">
        <f t="shared" si="0"/>
        <v>af</v>
      </c>
      <c r="E38" s="291" t="s">
        <v>31</v>
      </c>
      <c r="F38" s="300"/>
      <c r="G38" s="291" t="s">
        <v>11</v>
      </c>
      <c r="H38" s="300"/>
      <c r="I38" s="302" t="s">
        <v>61</v>
      </c>
      <c r="J38" s="300"/>
      <c r="K38" s="303" t="s">
        <v>9</v>
      </c>
      <c r="L38" s="292">
        <v>8</v>
      </c>
      <c r="N38" s="305"/>
      <c r="O38" s="291" t="s">
        <v>11</v>
      </c>
      <c r="P38" s="305"/>
      <c r="Q38" s="303"/>
      <c r="R38" s="305"/>
      <c r="S38" s="291" t="s">
        <v>11</v>
      </c>
      <c r="T38" s="305"/>
      <c r="U38" s="302" t="s">
        <v>61</v>
      </c>
      <c r="V38" s="300"/>
      <c r="W38" s="303" t="s">
        <v>9</v>
      </c>
      <c r="X38" s="292" t="s">
        <v>60</v>
      </c>
      <c r="Y38" s="303"/>
      <c r="Z38" s="292">
        <v>8</v>
      </c>
      <c r="AB38" s="310"/>
    </row>
    <row r="39" spans="2:28">
      <c r="B39" s="291">
        <v>34</v>
      </c>
      <c r="C39" s="293" t="s">
        <v>128</v>
      </c>
      <c r="D39" s="296"/>
      <c r="E39" s="291" t="s">
        <v>31</v>
      </c>
      <c r="F39" s="299"/>
      <c r="G39" s="291" t="s">
        <v>11</v>
      </c>
      <c r="H39" s="299"/>
      <c r="I39" s="302" t="s">
        <v>61</v>
      </c>
      <c r="J39" s="299">
        <v>0</v>
      </c>
      <c r="K39" s="303" t="s">
        <v>9</v>
      </c>
      <c r="L39" s="298" t="str">
        <f>IF(OR(F39="",H39=""),"",(H39+IF(F39&gt;H39,1,0)-F39-J39)*24)</f>
        <v/>
      </c>
      <c r="N39" s="304">
        <f>$N$6</f>
        <v>0.29166666666666669</v>
      </c>
      <c r="O39" s="287" t="s">
        <v>11</v>
      </c>
      <c r="P39" s="304">
        <f>$P$6</f>
        <v>0.83333333333333337</v>
      </c>
      <c r="R39" s="306" t="str">
        <f t="shared" ref="R39:R47" si="8">IF(F39="","",IF(F39&lt;N39,N39,IF(F39&gt;=P39,"",F39)))</f>
        <v/>
      </c>
      <c r="S39" s="287" t="s">
        <v>11</v>
      </c>
      <c r="T39" s="306" t="str">
        <f t="shared" ref="T39:T47" si="9">IF(H39="","",IF(H39&gt;F39,IF(H39&lt;P39,H39,P39),P39))</f>
        <v/>
      </c>
      <c r="U39" s="307" t="s">
        <v>61</v>
      </c>
      <c r="V39" s="299">
        <v>0</v>
      </c>
      <c r="W39" s="286" t="s">
        <v>9</v>
      </c>
      <c r="X39" s="298" t="str">
        <f>IF(R39="","",IF((T39+IF(R39&gt;T39,1,0)-R39-V39)*24=0,"",(T39+IF(R39&gt;T39,1,0)-R39-V39)*24))</f>
        <v/>
      </c>
      <c r="Z39" s="298" t="str">
        <f t="shared" ref="Z39:Z47" si="10">IF(X39="",L39,IF(OR(L39-X39=0,L39-X39&lt;0),"-",L39-X39))</f>
        <v/>
      </c>
      <c r="AB39" s="310"/>
    </row>
    <row r="40" spans="2:28">
      <c r="B40" s="291"/>
      <c r="C40" s="294" t="s">
        <v>60</v>
      </c>
      <c r="D40" s="296"/>
      <c r="E40" s="291" t="s">
        <v>31</v>
      </c>
      <c r="F40" s="299"/>
      <c r="G40" s="291" t="s">
        <v>11</v>
      </c>
      <c r="H40" s="299"/>
      <c r="I40" s="302" t="s">
        <v>61</v>
      </c>
      <c r="J40" s="299">
        <v>0</v>
      </c>
      <c r="K40" s="303" t="s">
        <v>9</v>
      </c>
      <c r="L40" s="298" t="str">
        <f>IF(OR(F40="",H40=""),"",(H40+IF(F40&gt;H40,1,0)-F40-J40)*24)</f>
        <v/>
      </c>
      <c r="N40" s="304">
        <f>$N$6</f>
        <v>0.29166666666666669</v>
      </c>
      <c r="O40" s="287" t="s">
        <v>11</v>
      </c>
      <c r="P40" s="304">
        <f>$P$6</f>
        <v>0.83333333333333337</v>
      </c>
      <c r="R40" s="306" t="str">
        <f t="shared" si="8"/>
        <v/>
      </c>
      <c r="S40" s="287" t="s">
        <v>11</v>
      </c>
      <c r="T40" s="306" t="str">
        <f t="shared" si="9"/>
        <v/>
      </c>
      <c r="U40" s="307" t="s">
        <v>61</v>
      </c>
      <c r="V40" s="299">
        <v>0</v>
      </c>
      <c r="W40" s="286" t="s">
        <v>9</v>
      </c>
      <c r="X40" s="298" t="str">
        <f>IF(R40="","",IF((T40+IF(R40&gt;T40,1,0)-R40-V40)*24=0,"",(T40+IF(R40&gt;T40,1,0)-R40-V40)*24))</f>
        <v/>
      </c>
      <c r="Z40" s="298" t="str">
        <f t="shared" si="10"/>
        <v/>
      </c>
      <c r="AB40" s="310"/>
    </row>
    <row r="41" spans="2:28">
      <c r="B41" s="291"/>
      <c r="C41" s="295" t="s">
        <v>60</v>
      </c>
      <c r="D41" s="296" t="str">
        <f>C39</f>
        <v>ag</v>
      </c>
      <c r="E41" s="291" t="s">
        <v>31</v>
      </c>
      <c r="F41" s="299" t="s">
        <v>60</v>
      </c>
      <c r="G41" s="291" t="s">
        <v>11</v>
      </c>
      <c r="H41" s="299" t="s">
        <v>60</v>
      </c>
      <c r="I41" s="302" t="s">
        <v>61</v>
      </c>
      <c r="J41" s="299" t="s">
        <v>60</v>
      </c>
      <c r="K41" s="303" t="s">
        <v>9</v>
      </c>
      <c r="L41" s="298" t="str">
        <f>IF(OR(L39="",L40=""),"",L39+L40)</f>
        <v/>
      </c>
      <c r="N41" s="304" t="s">
        <v>60</v>
      </c>
      <c r="O41" s="287" t="s">
        <v>11</v>
      </c>
      <c r="P41" s="304" t="s">
        <v>60</v>
      </c>
      <c r="R41" s="306" t="str">
        <f t="shared" si="8"/>
        <v/>
      </c>
      <c r="S41" s="287" t="s">
        <v>11</v>
      </c>
      <c r="T41" s="306" t="str">
        <f t="shared" si="9"/>
        <v>-</v>
      </c>
      <c r="U41" s="307" t="s">
        <v>61</v>
      </c>
      <c r="V41" s="299" t="s">
        <v>60</v>
      </c>
      <c r="W41" s="286" t="s">
        <v>9</v>
      </c>
      <c r="X41" s="298" t="str">
        <f>IF(OR(X39="",X40=""),"",X39+X40)</f>
        <v/>
      </c>
      <c r="Z41" s="298" t="str">
        <f t="shared" si="10"/>
        <v/>
      </c>
      <c r="AB41" s="310" t="s">
        <v>5</v>
      </c>
    </row>
    <row r="42" spans="2:28">
      <c r="B42" s="291"/>
      <c r="C42" s="293" t="s">
        <v>70</v>
      </c>
      <c r="D42" s="296"/>
      <c r="E42" s="291" t="s">
        <v>31</v>
      </c>
      <c r="F42" s="299"/>
      <c r="G42" s="291" t="s">
        <v>11</v>
      </c>
      <c r="H42" s="299"/>
      <c r="I42" s="302" t="s">
        <v>61</v>
      </c>
      <c r="J42" s="299">
        <v>0</v>
      </c>
      <c r="K42" s="303" t="s">
        <v>9</v>
      </c>
      <c r="L42" s="298" t="str">
        <f>IF(OR(F42="",H42=""),"",(H42+IF(F42&gt;H42,1,0)-F42-J42)*24)</f>
        <v/>
      </c>
      <c r="N42" s="304">
        <f>$N$6</f>
        <v>0.29166666666666669</v>
      </c>
      <c r="O42" s="287" t="s">
        <v>11</v>
      </c>
      <c r="P42" s="304">
        <f>$P$6</f>
        <v>0.83333333333333337</v>
      </c>
      <c r="R42" s="306" t="str">
        <f t="shared" si="8"/>
        <v/>
      </c>
      <c r="S42" s="287" t="s">
        <v>11</v>
      </c>
      <c r="T42" s="306" t="str">
        <f t="shared" si="9"/>
        <v/>
      </c>
      <c r="U42" s="307" t="s">
        <v>61</v>
      </c>
      <c r="V42" s="299">
        <v>0</v>
      </c>
      <c r="W42" s="286" t="s">
        <v>9</v>
      </c>
      <c r="X42" s="298" t="str">
        <f>IF(R42="","",IF((T42+IF(R42&gt;T42,1,0)-R42-V42)*24=0,"",(T42+IF(R42&gt;T42,1,0)-R42-V42)*24))</f>
        <v/>
      </c>
      <c r="Z42" s="298" t="str">
        <f t="shared" si="10"/>
        <v/>
      </c>
      <c r="AB42" s="310"/>
    </row>
    <row r="43" spans="2:28">
      <c r="B43" s="291">
        <v>35</v>
      </c>
      <c r="C43" s="294" t="s">
        <v>60</v>
      </c>
      <c r="D43" s="296"/>
      <c r="E43" s="291" t="s">
        <v>31</v>
      </c>
      <c r="F43" s="299"/>
      <c r="G43" s="291" t="s">
        <v>11</v>
      </c>
      <c r="H43" s="299"/>
      <c r="I43" s="302" t="s">
        <v>61</v>
      </c>
      <c r="J43" s="299">
        <v>0</v>
      </c>
      <c r="K43" s="303" t="s">
        <v>9</v>
      </c>
      <c r="L43" s="298" t="str">
        <f>IF(OR(F43="",H43=""),"",(H43+IF(F43&gt;H43,1,0)-F43-J43)*24)</f>
        <v/>
      </c>
      <c r="N43" s="304">
        <f>$N$6</f>
        <v>0.29166666666666669</v>
      </c>
      <c r="O43" s="287" t="s">
        <v>11</v>
      </c>
      <c r="P43" s="304">
        <f>$P$6</f>
        <v>0.83333333333333337</v>
      </c>
      <c r="R43" s="306" t="str">
        <f t="shared" si="8"/>
        <v/>
      </c>
      <c r="S43" s="287" t="s">
        <v>11</v>
      </c>
      <c r="T43" s="306" t="str">
        <f t="shared" si="9"/>
        <v/>
      </c>
      <c r="U43" s="307" t="s">
        <v>61</v>
      </c>
      <c r="V43" s="299">
        <v>0</v>
      </c>
      <c r="W43" s="286" t="s">
        <v>9</v>
      </c>
      <c r="X43" s="298" t="str">
        <f>IF(R43="","",IF((T43+IF(R43&gt;T43,1,0)-R43-V43)*24=0,"",(T43+IF(R43&gt;T43,1,0)-R43-V43)*24))</f>
        <v/>
      </c>
      <c r="Z43" s="298" t="str">
        <f t="shared" si="10"/>
        <v/>
      </c>
      <c r="AB43" s="310"/>
    </row>
    <row r="44" spans="2:28">
      <c r="B44" s="291"/>
      <c r="C44" s="295" t="s">
        <v>60</v>
      </c>
      <c r="D44" s="296" t="str">
        <f>C42</f>
        <v>ah</v>
      </c>
      <c r="E44" s="291" t="s">
        <v>31</v>
      </c>
      <c r="F44" s="299" t="s">
        <v>60</v>
      </c>
      <c r="G44" s="291" t="s">
        <v>11</v>
      </c>
      <c r="H44" s="299" t="s">
        <v>60</v>
      </c>
      <c r="I44" s="302" t="s">
        <v>61</v>
      </c>
      <c r="J44" s="299" t="s">
        <v>60</v>
      </c>
      <c r="K44" s="303" t="s">
        <v>9</v>
      </c>
      <c r="L44" s="298" t="str">
        <f>IF(OR(L42="",L43=""),"",L42+L43)</f>
        <v/>
      </c>
      <c r="N44" s="304" t="s">
        <v>60</v>
      </c>
      <c r="O44" s="287" t="s">
        <v>11</v>
      </c>
      <c r="P44" s="304" t="s">
        <v>60</v>
      </c>
      <c r="R44" s="306" t="str">
        <f t="shared" si="8"/>
        <v/>
      </c>
      <c r="S44" s="287" t="s">
        <v>11</v>
      </c>
      <c r="T44" s="306" t="str">
        <f t="shared" si="9"/>
        <v>-</v>
      </c>
      <c r="U44" s="307" t="s">
        <v>61</v>
      </c>
      <c r="V44" s="299" t="s">
        <v>60</v>
      </c>
      <c r="W44" s="286" t="s">
        <v>9</v>
      </c>
      <c r="X44" s="298" t="str">
        <f>IF(OR(X42="",X43=""),"",X42+X43)</f>
        <v/>
      </c>
      <c r="Z44" s="298" t="str">
        <f t="shared" si="10"/>
        <v/>
      </c>
      <c r="AB44" s="310" t="s">
        <v>179</v>
      </c>
    </row>
    <row r="45" spans="2:28">
      <c r="B45" s="291"/>
      <c r="C45" s="293" t="s">
        <v>173</v>
      </c>
      <c r="D45" s="296"/>
      <c r="E45" s="291" t="s">
        <v>31</v>
      </c>
      <c r="F45" s="299"/>
      <c r="G45" s="291" t="s">
        <v>11</v>
      </c>
      <c r="H45" s="299"/>
      <c r="I45" s="302" t="s">
        <v>61</v>
      </c>
      <c r="J45" s="299">
        <v>0</v>
      </c>
      <c r="K45" s="303" t="s">
        <v>9</v>
      </c>
      <c r="L45" s="298" t="str">
        <f>IF(OR(F45="",H45=""),"",(H45+IF(F45&gt;H45,1,0)-F45-J45)*24)</f>
        <v/>
      </c>
      <c r="N45" s="304">
        <f>$N$6</f>
        <v>0.29166666666666669</v>
      </c>
      <c r="O45" s="287" t="s">
        <v>11</v>
      </c>
      <c r="P45" s="304">
        <f>$P$6</f>
        <v>0.83333333333333337</v>
      </c>
      <c r="R45" s="306" t="str">
        <f t="shared" si="8"/>
        <v/>
      </c>
      <c r="S45" s="287" t="s">
        <v>11</v>
      </c>
      <c r="T45" s="306" t="str">
        <f t="shared" si="9"/>
        <v/>
      </c>
      <c r="U45" s="307" t="s">
        <v>61</v>
      </c>
      <c r="V45" s="299">
        <v>0</v>
      </c>
      <c r="W45" s="286" t="s">
        <v>9</v>
      </c>
      <c r="X45" s="298" t="str">
        <f>IF(R45="","",IF((T45+IF(R45&gt;T45,1,0)-R45-V45)*24=0,"",(T45+IF(R45&gt;T45,1,0)-R45-V45)*24))</f>
        <v/>
      </c>
      <c r="Z45" s="298" t="str">
        <f t="shared" si="10"/>
        <v/>
      </c>
      <c r="AB45" s="310"/>
    </row>
    <row r="46" spans="2:28">
      <c r="B46" s="291">
        <v>36</v>
      </c>
      <c r="C46" s="294" t="s">
        <v>60</v>
      </c>
      <c r="D46" s="296"/>
      <c r="E46" s="291" t="s">
        <v>31</v>
      </c>
      <c r="F46" s="299"/>
      <c r="G46" s="291" t="s">
        <v>11</v>
      </c>
      <c r="H46" s="299"/>
      <c r="I46" s="302" t="s">
        <v>61</v>
      </c>
      <c r="J46" s="299">
        <v>0</v>
      </c>
      <c r="K46" s="303" t="s">
        <v>9</v>
      </c>
      <c r="L46" s="298" t="str">
        <f>IF(OR(F46="",H46=""),"",(H46+IF(F46&gt;H46,1,0)-F46-J46)*24)</f>
        <v/>
      </c>
      <c r="N46" s="304">
        <f>$N$6</f>
        <v>0.29166666666666669</v>
      </c>
      <c r="O46" s="287" t="s">
        <v>11</v>
      </c>
      <c r="P46" s="304">
        <f>$P$6</f>
        <v>0.83333333333333337</v>
      </c>
      <c r="R46" s="306" t="str">
        <f t="shared" si="8"/>
        <v/>
      </c>
      <c r="S46" s="287" t="s">
        <v>11</v>
      </c>
      <c r="T46" s="306" t="str">
        <f t="shared" si="9"/>
        <v/>
      </c>
      <c r="U46" s="307" t="s">
        <v>61</v>
      </c>
      <c r="V46" s="299">
        <v>0</v>
      </c>
      <c r="W46" s="286" t="s">
        <v>9</v>
      </c>
      <c r="X46" s="298" t="str">
        <f>IF(R46="","",IF((T46+IF(R46&gt;T46,1,0)-R46-V46)*24=0,"",(T46+IF(R46&gt;T46,1,0)-R46-V46)*24))</f>
        <v/>
      </c>
      <c r="Z46" s="298" t="str">
        <f t="shared" si="10"/>
        <v/>
      </c>
      <c r="AB46" s="310"/>
    </row>
    <row r="47" spans="2:28">
      <c r="B47" s="291"/>
      <c r="C47" s="295" t="s">
        <v>60</v>
      </c>
      <c r="D47" s="296" t="str">
        <f>C45</f>
        <v>ai</v>
      </c>
      <c r="E47" s="291" t="s">
        <v>31</v>
      </c>
      <c r="F47" s="299" t="s">
        <v>60</v>
      </c>
      <c r="G47" s="291" t="s">
        <v>11</v>
      </c>
      <c r="H47" s="299" t="s">
        <v>60</v>
      </c>
      <c r="I47" s="302" t="s">
        <v>61</v>
      </c>
      <c r="J47" s="299" t="s">
        <v>60</v>
      </c>
      <c r="K47" s="303" t="s">
        <v>9</v>
      </c>
      <c r="L47" s="298" t="str">
        <f>IF(OR(L45="",L46=""),"",L45+L46)</f>
        <v/>
      </c>
      <c r="N47" s="304" t="s">
        <v>60</v>
      </c>
      <c r="O47" s="287" t="s">
        <v>11</v>
      </c>
      <c r="P47" s="304" t="s">
        <v>60</v>
      </c>
      <c r="R47" s="306" t="str">
        <f t="shared" si="8"/>
        <v/>
      </c>
      <c r="S47" s="287" t="s">
        <v>11</v>
      </c>
      <c r="T47" s="306" t="str">
        <f t="shared" si="9"/>
        <v>-</v>
      </c>
      <c r="U47" s="307" t="s">
        <v>61</v>
      </c>
      <c r="V47" s="299" t="s">
        <v>60</v>
      </c>
      <c r="W47" s="286" t="s">
        <v>9</v>
      </c>
      <c r="X47" s="298" t="str">
        <f>IF(OR(X45="",X46=""),"",X45+X46)</f>
        <v/>
      </c>
      <c r="Z47" s="298" t="str">
        <f t="shared" si="10"/>
        <v/>
      </c>
      <c r="AB47" s="310" t="s">
        <v>179</v>
      </c>
    </row>
    <row r="49" spans="3:4">
      <c r="C49" s="289" t="s">
        <v>118</v>
      </c>
      <c r="D49" s="289"/>
    </row>
    <row r="50" spans="3:4">
      <c r="C50" s="289" t="s">
        <v>182</v>
      </c>
      <c r="D50" s="289"/>
    </row>
    <row r="51" spans="3:4">
      <c r="C51" s="289" t="s">
        <v>180</v>
      </c>
      <c r="D51" s="289"/>
    </row>
    <row r="52" spans="3:4">
      <c r="C52" s="289" t="s">
        <v>181</v>
      </c>
      <c r="D52" s="289"/>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V18" sqref="V18"/>
    </sheetView>
  </sheetViews>
  <sheetFormatPr defaultRowHeight="25.5"/>
  <cols>
    <col min="1" max="1" width="1.625" style="286" customWidth="1"/>
    <col min="2" max="2" width="5.625" style="287" customWidth="1"/>
    <col min="3" max="3" width="10.625" style="287" customWidth="1"/>
    <col min="4" max="4" width="10.625" style="287" hidden="1" customWidth="1"/>
    <col min="5" max="5" width="3.375" style="287" bestFit="1" customWidth="1"/>
    <col min="6" max="6" width="15.625" style="286" customWidth="1"/>
    <col min="7" max="7" width="3.375" style="286" bestFit="1" customWidth="1"/>
    <col min="8" max="8" width="15.625" style="286" customWidth="1"/>
    <col min="9" max="9" width="3.375" style="286" bestFit="1" customWidth="1"/>
    <col min="10" max="10" width="15.625" style="287" customWidth="1"/>
    <col min="11" max="11" width="3.375" style="286" bestFit="1" customWidth="1"/>
    <col min="12" max="12" width="15.625" style="286" customWidth="1"/>
    <col min="13" max="13" width="5" style="286" customWidth="1"/>
    <col min="14" max="14" width="15.625" style="286" customWidth="1"/>
    <col min="15" max="15" width="3.375" style="286" customWidth="1"/>
    <col min="16" max="16" width="15.625" style="286" customWidth="1"/>
    <col min="17" max="17" width="3.375" style="286" customWidth="1"/>
    <col min="18" max="18" width="15.625" style="286" customWidth="1"/>
    <col min="19" max="19" width="3.375" style="286" customWidth="1"/>
    <col min="20" max="20" width="15.625" style="286" customWidth="1"/>
    <col min="21" max="21" width="3.375" style="286" customWidth="1"/>
    <col min="22" max="22" width="15.625" style="286" customWidth="1"/>
    <col min="23" max="23" width="3.375" style="286" customWidth="1"/>
    <col min="24" max="24" width="15.625" style="286" customWidth="1"/>
    <col min="25" max="25" width="3.375" style="286" customWidth="1"/>
    <col min="26" max="26" width="15.625" style="286" customWidth="1"/>
    <col min="27" max="27" width="3.375" style="286" customWidth="1"/>
    <col min="28" max="28" width="50.625" style="286" customWidth="1"/>
    <col min="29" max="16384" width="9" style="286" customWidth="1"/>
  </cols>
  <sheetData>
    <row r="1" spans="2:28">
      <c r="B1" s="288" t="s">
        <v>58</v>
      </c>
    </row>
    <row r="2" spans="2:28">
      <c r="B2" s="289" t="s">
        <v>59</v>
      </c>
      <c r="F2" s="290"/>
      <c r="G2" s="301"/>
      <c r="H2" s="301"/>
      <c r="I2" s="301"/>
      <c r="J2" s="297"/>
      <c r="K2" s="301"/>
      <c r="L2" s="301"/>
    </row>
    <row r="3" spans="2:28">
      <c r="B3" s="290" t="s">
        <v>162</v>
      </c>
      <c r="F3" s="297" t="s">
        <v>164</v>
      </c>
      <c r="G3" s="301"/>
      <c r="H3" s="301"/>
      <c r="I3" s="301"/>
      <c r="J3" s="297"/>
      <c r="K3" s="301"/>
      <c r="L3" s="301"/>
    </row>
    <row r="4" spans="2:28">
      <c r="B4" s="289"/>
      <c r="F4" s="298" t="s">
        <v>34</v>
      </c>
      <c r="G4" s="298"/>
      <c r="H4" s="298"/>
      <c r="I4" s="298"/>
      <c r="J4" s="298"/>
      <c r="K4" s="298"/>
      <c r="L4" s="298"/>
      <c r="N4" s="298" t="s">
        <v>80</v>
      </c>
      <c r="O4" s="298"/>
      <c r="P4" s="298"/>
      <c r="R4" s="298" t="s">
        <v>79</v>
      </c>
      <c r="S4" s="298"/>
      <c r="T4" s="298"/>
      <c r="U4" s="298"/>
      <c r="V4" s="298"/>
      <c r="W4" s="298"/>
      <c r="X4" s="298"/>
      <c r="Z4" s="308" t="s">
        <v>90</v>
      </c>
      <c r="AB4" s="298" t="s">
        <v>140</v>
      </c>
    </row>
    <row r="5" spans="2:28">
      <c r="B5" s="287" t="s">
        <v>40</v>
      </c>
      <c r="C5" s="287" t="s">
        <v>6</v>
      </c>
      <c r="F5" s="287" t="s">
        <v>175</v>
      </c>
      <c r="G5" s="287"/>
      <c r="H5" s="287" t="s">
        <v>176</v>
      </c>
      <c r="J5" s="287" t="s">
        <v>3</v>
      </c>
      <c r="L5" s="287" t="s">
        <v>34</v>
      </c>
      <c r="N5" s="287" t="s">
        <v>177</v>
      </c>
      <c r="P5" s="287" t="s">
        <v>178</v>
      </c>
      <c r="R5" s="287" t="s">
        <v>177</v>
      </c>
      <c r="T5" s="287" t="s">
        <v>178</v>
      </c>
      <c r="V5" s="287" t="s">
        <v>3</v>
      </c>
      <c r="X5" s="287" t="s">
        <v>34</v>
      </c>
      <c r="Z5" s="309" t="s">
        <v>92</v>
      </c>
      <c r="AB5" s="298"/>
    </row>
    <row r="6" spans="2:28">
      <c r="B6" s="291">
        <v>1</v>
      </c>
      <c r="C6" s="292" t="s">
        <v>63</v>
      </c>
      <c r="D6" s="296" t="str">
        <f t="shared" ref="D6:D38" si="0">C6</f>
        <v>a</v>
      </c>
      <c r="E6" s="291" t="s">
        <v>31</v>
      </c>
      <c r="F6" s="299">
        <v>0.29166666666666669</v>
      </c>
      <c r="G6" s="291" t="s">
        <v>11</v>
      </c>
      <c r="H6" s="299">
        <v>0.66666666666666663</v>
      </c>
      <c r="I6" s="302" t="s">
        <v>61</v>
      </c>
      <c r="J6" s="299">
        <v>4.1666666666666664e-002</v>
      </c>
      <c r="K6" s="303" t="s">
        <v>9</v>
      </c>
      <c r="L6" s="298">
        <f t="shared" ref="L6:L22" si="1">IF(OR(F6="",H6=""),"",(H6+IF(F6&gt;H6,1,0)-F6-J6)*24)</f>
        <v>7.9999999999999982</v>
      </c>
      <c r="N6" s="304">
        <f>'【記載例】看多機'!$BB$13</f>
        <v>0.29166666666666669</v>
      </c>
      <c r="O6" s="287" t="s">
        <v>11</v>
      </c>
      <c r="P6" s="304">
        <f>'【記載例】看多機'!$BF$13</f>
        <v>0.83333333333333337</v>
      </c>
      <c r="R6" s="306">
        <f t="shared" ref="R6:R22" si="2">IF(F6="","",IF(F6&lt;N6,N6,IF(F6&gt;=P6,"",F6)))</f>
        <v>0.29166666666666669</v>
      </c>
      <c r="S6" s="287" t="s">
        <v>11</v>
      </c>
      <c r="T6" s="306">
        <f t="shared" ref="T6:T22" si="3">IF(H6="","",IF(H6&gt;F6,IF(H6&lt;P6,H6,P6),P6))</f>
        <v>0.66666666666666663</v>
      </c>
      <c r="U6" s="307" t="s">
        <v>61</v>
      </c>
      <c r="V6" s="299">
        <v>4.1666666666666664e-002</v>
      </c>
      <c r="W6" s="286" t="s">
        <v>9</v>
      </c>
      <c r="X6" s="298">
        <f t="shared" ref="X6:X22" si="4">IF(R6="","",IF((T6+IF(R6&gt;T6,1,0)-R6-V6)*24=0,"",(T6+IF(R6&gt;T6,1,0)-R6-V6)*24))</f>
        <v>7.9999999999999982</v>
      </c>
      <c r="Z6" s="298" t="str">
        <f t="shared" ref="Z6:Z22" si="5">IF(X6="",L6,IF(OR(L6-X6=0,L6-X6&lt;0),"-",L6-X6))</f>
        <v>-</v>
      </c>
      <c r="AB6" s="310"/>
    </row>
    <row r="7" spans="2:28">
      <c r="B7" s="291">
        <v>2</v>
      </c>
      <c r="C7" s="292" t="s">
        <v>41</v>
      </c>
      <c r="D7" s="296" t="str">
        <f t="shared" si="0"/>
        <v>b</v>
      </c>
      <c r="E7" s="291" t="s">
        <v>31</v>
      </c>
      <c r="F7" s="299">
        <v>0.45833333333333331</v>
      </c>
      <c r="G7" s="291" t="s">
        <v>11</v>
      </c>
      <c r="H7" s="299">
        <v>0.83333333333333337</v>
      </c>
      <c r="I7" s="302" t="s">
        <v>61</v>
      </c>
      <c r="J7" s="299">
        <v>4.1666666666666664e-002</v>
      </c>
      <c r="K7" s="303" t="s">
        <v>9</v>
      </c>
      <c r="L7" s="298">
        <f t="shared" si="1"/>
        <v>8</v>
      </c>
      <c r="N7" s="304">
        <f>'【記載例】看多機'!$BB$13</f>
        <v>0.29166666666666669</v>
      </c>
      <c r="O7" s="287" t="s">
        <v>11</v>
      </c>
      <c r="P7" s="304">
        <f>'【記載例】看多機'!$BF$13</f>
        <v>0.83333333333333337</v>
      </c>
      <c r="R7" s="306">
        <f t="shared" si="2"/>
        <v>0.45833333333333331</v>
      </c>
      <c r="S7" s="287" t="s">
        <v>11</v>
      </c>
      <c r="T7" s="306">
        <f t="shared" si="3"/>
        <v>0.83333333333333337</v>
      </c>
      <c r="U7" s="307" t="s">
        <v>61</v>
      </c>
      <c r="V7" s="299">
        <v>4.1666666666666664e-002</v>
      </c>
      <c r="W7" s="286" t="s">
        <v>9</v>
      </c>
      <c r="X7" s="298">
        <f t="shared" si="4"/>
        <v>8</v>
      </c>
      <c r="Z7" s="298" t="str">
        <f t="shared" si="5"/>
        <v>-</v>
      </c>
      <c r="AB7" s="310"/>
    </row>
    <row r="8" spans="2:28">
      <c r="B8" s="291">
        <v>3</v>
      </c>
      <c r="C8" s="292" t="s">
        <v>66</v>
      </c>
      <c r="D8" s="296" t="str">
        <f t="shared" si="0"/>
        <v>c</v>
      </c>
      <c r="E8" s="291" t="s">
        <v>31</v>
      </c>
      <c r="F8" s="299">
        <v>0.375</v>
      </c>
      <c r="G8" s="291" t="s">
        <v>11</v>
      </c>
      <c r="H8" s="299">
        <v>0.75</v>
      </c>
      <c r="I8" s="302" t="s">
        <v>61</v>
      </c>
      <c r="J8" s="299">
        <v>4.1666666666666664e-002</v>
      </c>
      <c r="K8" s="303" t="s">
        <v>9</v>
      </c>
      <c r="L8" s="298">
        <f t="shared" si="1"/>
        <v>8</v>
      </c>
      <c r="N8" s="304">
        <f>'【記載例】看多機'!$BB$13</f>
        <v>0.29166666666666669</v>
      </c>
      <c r="O8" s="287" t="s">
        <v>11</v>
      </c>
      <c r="P8" s="304">
        <f>'【記載例】看多機'!$BF$13</f>
        <v>0.83333333333333337</v>
      </c>
      <c r="R8" s="306">
        <f t="shared" si="2"/>
        <v>0.375</v>
      </c>
      <c r="S8" s="287" t="s">
        <v>11</v>
      </c>
      <c r="T8" s="306">
        <f t="shared" si="3"/>
        <v>0.75</v>
      </c>
      <c r="U8" s="307" t="s">
        <v>61</v>
      </c>
      <c r="V8" s="299">
        <v>4.1666666666666664e-002</v>
      </c>
      <c r="W8" s="286" t="s">
        <v>9</v>
      </c>
      <c r="X8" s="298">
        <f t="shared" si="4"/>
        <v>8</v>
      </c>
      <c r="Z8" s="298" t="str">
        <f t="shared" si="5"/>
        <v>-</v>
      </c>
      <c r="AB8" s="310"/>
    </row>
    <row r="9" spans="2:28">
      <c r="B9" s="291">
        <v>4</v>
      </c>
      <c r="C9" s="292" t="s">
        <v>67</v>
      </c>
      <c r="D9" s="296" t="str">
        <f t="shared" si="0"/>
        <v>d</v>
      </c>
      <c r="E9" s="291" t="s">
        <v>31</v>
      </c>
      <c r="F9" s="299">
        <v>0.35416666666666669</v>
      </c>
      <c r="G9" s="291" t="s">
        <v>11</v>
      </c>
      <c r="H9" s="299">
        <v>0.72916666666666663</v>
      </c>
      <c r="I9" s="302" t="s">
        <v>61</v>
      </c>
      <c r="J9" s="299">
        <v>4.1666666666666664e-002</v>
      </c>
      <c r="K9" s="303" t="s">
        <v>9</v>
      </c>
      <c r="L9" s="298">
        <f t="shared" si="1"/>
        <v>7.9999999999999982</v>
      </c>
      <c r="N9" s="304">
        <f>'【記載例】看多機'!$BB$13</f>
        <v>0.29166666666666669</v>
      </c>
      <c r="O9" s="287" t="s">
        <v>11</v>
      </c>
      <c r="P9" s="304">
        <f>'【記載例】看多機'!$BF$13</f>
        <v>0.83333333333333337</v>
      </c>
      <c r="R9" s="306">
        <f t="shared" si="2"/>
        <v>0.35416666666666669</v>
      </c>
      <c r="S9" s="287" t="s">
        <v>11</v>
      </c>
      <c r="T9" s="306">
        <f t="shared" si="3"/>
        <v>0.72916666666666663</v>
      </c>
      <c r="U9" s="307" t="s">
        <v>61</v>
      </c>
      <c r="V9" s="299">
        <v>4.1666666666666664e-002</v>
      </c>
      <c r="W9" s="286" t="s">
        <v>9</v>
      </c>
      <c r="X9" s="298">
        <f t="shared" si="4"/>
        <v>7.9999999999999982</v>
      </c>
      <c r="Z9" s="298" t="str">
        <f t="shared" si="5"/>
        <v>-</v>
      </c>
      <c r="AB9" s="310"/>
    </row>
    <row r="10" spans="2:28">
      <c r="B10" s="291">
        <v>5</v>
      </c>
      <c r="C10" s="292" t="s">
        <v>68</v>
      </c>
      <c r="D10" s="296" t="str">
        <f t="shared" si="0"/>
        <v>e</v>
      </c>
      <c r="E10" s="291" t="s">
        <v>31</v>
      </c>
      <c r="F10" s="299">
        <v>0.375</v>
      </c>
      <c r="G10" s="291" t="s">
        <v>11</v>
      </c>
      <c r="H10" s="299">
        <v>0.625</v>
      </c>
      <c r="I10" s="302" t="s">
        <v>61</v>
      </c>
      <c r="J10" s="299">
        <v>0</v>
      </c>
      <c r="K10" s="303" t="s">
        <v>9</v>
      </c>
      <c r="L10" s="298">
        <f t="shared" si="1"/>
        <v>6</v>
      </c>
      <c r="N10" s="304">
        <f>'【記載例】看多機'!$BB$13</f>
        <v>0.29166666666666669</v>
      </c>
      <c r="O10" s="287" t="s">
        <v>11</v>
      </c>
      <c r="P10" s="304">
        <f>'【記載例】看多機'!$BF$13</f>
        <v>0.83333333333333337</v>
      </c>
      <c r="R10" s="306">
        <f t="shared" si="2"/>
        <v>0.375</v>
      </c>
      <c r="S10" s="287" t="s">
        <v>11</v>
      </c>
      <c r="T10" s="306">
        <f t="shared" si="3"/>
        <v>0.625</v>
      </c>
      <c r="U10" s="307" t="s">
        <v>61</v>
      </c>
      <c r="V10" s="299">
        <v>0</v>
      </c>
      <c r="W10" s="286" t="s">
        <v>9</v>
      </c>
      <c r="X10" s="298">
        <f t="shared" si="4"/>
        <v>6</v>
      </c>
      <c r="Z10" s="298" t="str">
        <f t="shared" si="5"/>
        <v>-</v>
      </c>
      <c r="AB10" s="310"/>
    </row>
    <row r="11" spans="2:28">
      <c r="B11" s="291">
        <v>6</v>
      </c>
      <c r="C11" s="292" t="s">
        <v>47</v>
      </c>
      <c r="D11" s="296" t="str">
        <f t="shared" si="0"/>
        <v>f</v>
      </c>
      <c r="E11" s="291" t="s">
        <v>31</v>
      </c>
      <c r="F11" s="299">
        <v>0.41666666666666669</v>
      </c>
      <c r="G11" s="291" t="s">
        <v>11</v>
      </c>
      <c r="H11" s="299">
        <v>0.66666666666666663</v>
      </c>
      <c r="I11" s="302" t="s">
        <v>61</v>
      </c>
      <c r="J11" s="299">
        <v>0</v>
      </c>
      <c r="K11" s="303" t="s">
        <v>9</v>
      </c>
      <c r="L11" s="298">
        <f t="shared" si="1"/>
        <v>5.9999999999999982</v>
      </c>
      <c r="N11" s="304">
        <f>'【記載例】看多機'!$BB$13</f>
        <v>0.29166666666666669</v>
      </c>
      <c r="O11" s="287" t="s">
        <v>11</v>
      </c>
      <c r="P11" s="304">
        <f>'【記載例】看多機'!$BF$13</f>
        <v>0.83333333333333337</v>
      </c>
      <c r="R11" s="306">
        <f t="shared" si="2"/>
        <v>0.41666666666666669</v>
      </c>
      <c r="S11" s="287" t="s">
        <v>11</v>
      </c>
      <c r="T11" s="306">
        <f t="shared" si="3"/>
        <v>0.66666666666666663</v>
      </c>
      <c r="U11" s="307" t="s">
        <v>61</v>
      </c>
      <c r="V11" s="299">
        <v>0</v>
      </c>
      <c r="W11" s="286" t="s">
        <v>9</v>
      </c>
      <c r="X11" s="298">
        <f t="shared" si="4"/>
        <v>5.9999999999999982</v>
      </c>
      <c r="Z11" s="298" t="str">
        <f t="shared" si="5"/>
        <v>-</v>
      </c>
      <c r="AB11" s="310"/>
    </row>
    <row r="12" spans="2:28">
      <c r="B12" s="291">
        <v>7</v>
      </c>
      <c r="C12" s="292" t="s">
        <v>69</v>
      </c>
      <c r="D12" s="296" t="str">
        <f t="shared" si="0"/>
        <v>g</v>
      </c>
      <c r="E12" s="291" t="s">
        <v>31</v>
      </c>
      <c r="F12" s="299">
        <v>0.29166666666666669</v>
      </c>
      <c r="G12" s="291" t="s">
        <v>11</v>
      </c>
      <c r="H12" s="299">
        <v>0.39583333333333331</v>
      </c>
      <c r="I12" s="302" t="s">
        <v>61</v>
      </c>
      <c r="J12" s="299">
        <v>0</v>
      </c>
      <c r="K12" s="303" t="s">
        <v>9</v>
      </c>
      <c r="L12" s="298">
        <f t="shared" si="1"/>
        <v>2.4999999999999991</v>
      </c>
      <c r="N12" s="304">
        <f>'【記載例】看多機'!$BB$13</f>
        <v>0.29166666666666669</v>
      </c>
      <c r="O12" s="287" t="s">
        <v>11</v>
      </c>
      <c r="P12" s="304">
        <f>'【記載例】看多機'!$BF$13</f>
        <v>0.83333333333333337</v>
      </c>
      <c r="R12" s="306">
        <f t="shared" si="2"/>
        <v>0.29166666666666669</v>
      </c>
      <c r="S12" s="287" t="s">
        <v>11</v>
      </c>
      <c r="T12" s="306">
        <f t="shared" si="3"/>
        <v>0.39583333333333331</v>
      </c>
      <c r="U12" s="307" t="s">
        <v>61</v>
      </c>
      <c r="V12" s="299">
        <v>0</v>
      </c>
      <c r="W12" s="286" t="s">
        <v>9</v>
      </c>
      <c r="X12" s="298">
        <f t="shared" si="4"/>
        <v>2.4999999999999991</v>
      </c>
      <c r="Z12" s="298" t="str">
        <f t="shared" si="5"/>
        <v>-</v>
      </c>
      <c r="AB12" s="310"/>
    </row>
    <row r="13" spans="2:28">
      <c r="B13" s="291">
        <v>8</v>
      </c>
      <c r="C13" s="292" t="s">
        <v>62</v>
      </c>
      <c r="D13" s="296" t="str">
        <f t="shared" si="0"/>
        <v>h</v>
      </c>
      <c r="E13" s="291" t="s">
        <v>31</v>
      </c>
      <c r="F13" s="299">
        <v>0.66666666666666663</v>
      </c>
      <c r="G13" s="291" t="s">
        <v>11</v>
      </c>
      <c r="H13" s="299">
        <v>0.83333333333333337</v>
      </c>
      <c r="I13" s="302" t="s">
        <v>61</v>
      </c>
      <c r="J13" s="299">
        <v>0</v>
      </c>
      <c r="K13" s="303" t="s">
        <v>9</v>
      </c>
      <c r="L13" s="298">
        <f t="shared" si="1"/>
        <v>4.0000000000000018</v>
      </c>
      <c r="N13" s="304">
        <f>'【記載例】看多機'!$BB$13</f>
        <v>0.29166666666666669</v>
      </c>
      <c r="O13" s="287" t="s">
        <v>11</v>
      </c>
      <c r="P13" s="304">
        <f>'【記載例】看多機'!$BF$13</f>
        <v>0.83333333333333337</v>
      </c>
      <c r="R13" s="306">
        <f t="shared" si="2"/>
        <v>0.66666666666666663</v>
      </c>
      <c r="S13" s="287" t="s">
        <v>11</v>
      </c>
      <c r="T13" s="306">
        <f t="shared" si="3"/>
        <v>0.83333333333333337</v>
      </c>
      <c r="U13" s="307" t="s">
        <v>61</v>
      </c>
      <c r="V13" s="299">
        <v>0</v>
      </c>
      <c r="W13" s="286" t="s">
        <v>9</v>
      </c>
      <c r="X13" s="298">
        <f t="shared" si="4"/>
        <v>4.0000000000000018</v>
      </c>
      <c r="Z13" s="298" t="str">
        <f t="shared" si="5"/>
        <v>-</v>
      </c>
      <c r="AB13" s="310"/>
    </row>
    <row r="14" spans="2:28">
      <c r="B14" s="291">
        <v>9</v>
      </c>
      <c r="C14" s="292" t="s">
        <v>56</v>
      </c>
      <c r="D14" s="296" t="str">
        <f t="shared" si="0"/>
        <v>i</v>
      </c>
      <c r="E14" s="291" t="s">
        <v>31</v>
      </c>
      <c r="F14" s="299">
        <v>0.70833333333333337</v>
      </c>
      <c r="G14" s="291" t="s">
        <v>11</v>
      </c>
      <c r="H14" s="299">
        <v>1</v>
      </c>
      <c r="I14" s="302" t="s">
        <v>61</v>
      </c>
      <c r="J14" s="299">
        <v>0</v>
      </c>
      <c r="K14" s="303" t="s">
        <v>9</v>
      </c>
      <c r="L14" s="298">
        <f t="shared" si="1"/>
        <v>6.9999999999999991</v>
      </c>
      <c r="N14" s="304">
        <f>'【記載例】看多機'!$BB$13</f>
        <v>0.29166666666666669</v>
      </c>
      <c r="O14" s="287" t="s">
        <v>11</v>
      </c>
      <c r="P14" s="304">
        <f>'【記載例】看多機'!$BF$13</f>
        <v>0.83333333333333337</v>
      </c>
      <c r="R14" s="306">
        <f t="shared" si="2"/>
        <v>0.70833333333333337</v>
      </c>
      <c r="S14" s="287" t="s">
        <v>11</v>
      </c>
      <c r="T14" s="306">
        <f t="shared" si="3"/>
        <v>0.83333333333333337</v>
      </c>
      <c r="U14" s="307" t="s">
        <v>61</v>
      </c>
      <c r="V14" s="299">
        <v>0</v>
      </c>
      <c r="W14" s="286" t="s">
        <v>9</v>
      </c>
      <c r="X14" s="298">
        <f t="shared" si="4"/>
        <v>3</v>
      </c>
      <c r="Z14" s="298">
        <f t="shared" si="5"/>
        <v>3.9999999999999991</v>
      </c>
      <c r="AB14" s="310" t="s">
        <v>199</v>
      </c>
    </row>
    <row r="15" spans="2:28">
      <c r="B15" s="291">
        <v>10</v>
      </c>
      <c r="C15" s="292" t="s">
        <v>44</v>
      </c>
      <c r="D15" s="296" t="str">
        <f t="shared" si="0"/>
        <v>j</v>
      </c>
      <c r="E15" s="291" t="s">
        <v>31</v>
      </c>
      <c r="F15" s="299">
        <v>0</v>
      </c>
      <c r="G15" s="291" t="s">
        <v>11</v>
      </c>
      <c r="H15" s="299">
        <v>0.41666666666666669</v>
      </c>
      <c r="I15" s="302" t="s">
        <v>61</v>
      </c>
      <c r="J15" s="299">
        <v>4.1666666666666664e-002</v>
      </c>
      <c r="K15" s="303" t="s">
        <v>9</v>
      </c>
      <c r="L15" s="298">
        <f t="shared" si="1"/>
        <v>9</v>
      </c>
      <c r="N15" s="304">
        <f>'【記載例】看多機'!$BB$13</f>
        <v>0.29166666666666669</v>
      </c>
      <c r="O15" s="287" t="s">
        <v>11</v>
      </c>
      <c r="P15" s="304">
        <f>'【記載例】看多機'!$BF$13</f>
        <v>0.83333333333333337</v>
      </c>
      <c r="R15" s="306">
        <f t="shared" si="2"/>
        <v>0.29166666666666669</v>
      </c>
      <c r="S15" s="287" t="s">
        <v>11</v>
      </c>
      <c r="T15" s="306">
        <f t="shared" si="3"/>
        <v>0.41666666666666669</v>
      </c>
      <c r="U15" s="307" t="s">
        <v>61</v>
      </c>
      <c r="V15" s="299">
        <v>0</v>
      </c>
      <c r="W15" s="286" t="s">
        <v>9</v>
      </c>
      <c r="X15" s="298">
        <f t="shared" si="4"/>
        <v>3</v>
      </c>
      <c r="Z15" s="298">
        <f t="shared" si="5"/>
        <v>6</v>
      </c>
      <c r="AB15" s="310" t="s">
        <v>200</v>
      </c>
    </row>
    <row r="16" spans="2:28">
      <c r="B16" s="291">
        <v>11</v>
      </c>
      <c r="C16" s="292" t="s">
        <v>71</v>
      </c>
      <c r="D16" s="296" t="str">
        <f t="shared" si="0"/>
        <v>k</v>
      </c>
      <c r="E16" s="291" t="s">
        <v>31</v>
      </c>
      <c r="F16" s="299"/>
      <c r="G16" s="291" t="s">
        <v>11</v>
      </c>
      <c r="H16" s="299"/>
      <c r="I16" s="302" t="s">
        <v>61</v>
      </c>
      <c r="J16" s="299">
        <v>0</v>
      </c>
      <c r="K16" s="303" t="s">
        <v>9</v>
      </c>
      <c r="L16" s="298" t="str">
        <f t="shared" si="1"/>
        <v/>
      </c>
      <c r="N16" s="304">
        <f>'【記載例】看多機'!$BB$13</f>
        <v>0.29166666666666669</v>
      </c>
      <c r="O16" s="287" t="s">
        <v>11</v>
      </c>
      <c r="P16" s="304">
        <f>'【記載例】看多機'!$BF$13</f>
        <v>0.83333333333333337</v>
      </c>
      <c r="R16" s="306" t="str">
        <f t="shared" si="2"/>
        <v/>
      </c>
      <c r="S16" s="287" t="s">
        <v>11</v>
      </c>
      <c r="T16" s="306" t="str">
        <f t="shared" si="3"/>
        <v/>
      </c>
      <c r="U16" s="307" t="s">
        <v>61</v>
      </c>
      <c r="V16" s="299">
        <v>0</v>
      </c>
      <c r="W16" s="286" t="s">
        <v>9</v>
      </c>
      <c r="X16" s="298" t="str">
        <f t="shared" si="4"/>
        <v/>
      </c>
      <c r="Z16" s="298" t="str">
        <f t="shared" si="5"/>
        <v/>
      </c>
      <c r="AB16" s="310"/>
    </row>
    <row r="17" spans="2:28">
      <c r="B17" s="291">
        <v>12</v>
      </c>
      <c r="C17" s="292" t="s">
        <v>72</v>
      </c>
      <c r="D17" s="296" t="str">
        <f t="shared" si="0"/>
        <v>l</v>
      </c>
      <c r="E17" s="291" t="s">
        <v>31</v>
      </c>
      <c r="F17" s="299"/>
      <c r="G17" s="291" t="s">
        <v>11</v>
      </c>
      <c r="H17" s="299"/>
      <c r="I17" s="302" t="s">
        <v>61</v>
      </c>
      <c r="J17" s="299">
        <v>0</v>
      </c>
      <c r="K17" s="303" t="s">
        <v>9</v>
      </c>
      <c r="L17" s="298" t="str">
        <f t="shared" si="1"/>
        <v/>
      </c>
      <c r="N17" s="304">
        <f>'【記載例】看多機'!$BB$13</f>
        <v>0.29166666666666669</v>
      </c>
      <c r="O17" s="287" t="s">
        <v>11</v>
      </c>
      <c r="P17" s="304">
        <f>'【記載例】看多機'!$BF$13</f>
        <v>0.83333333333333337</v>
      </c>
      <c r="R17" s="306" t="str">
        <f t="shared" si="2"/>
        <v/>
      </c>
      <c r="S17" s="287" t="s">
        <v>11</v>
      </c>
      <c r="T17" s="306" t="str">
        <f t="shared" si="3"/>
        <v/>
      </c>
      <c r="U17" s="307" t="s">
        <v>61</v>
      </c>
      <c r="V17" s="299">
        <v>0</v>
      </c>
      <c r="W17" s="286" t="s">
        <v>9</v>
      </c>
      <c r="X17" s="298" t="str">
        <f t="shared" si="4"/>
        <v/>
      </c>
      <c r="Z17" s="298" t="str">
        <f t="shared" si="5"/>
        <v/>
      </c>
      <c r="AB17" s="310"/>
    </row>
    <row r="18" spans="2:28">
      <c r="B18" s="291">
        <v>13</v>
      </c>
      <c r="C18" s="292" t="s">
        <v>8</v>
      </c>
      <c r="D18" s="296" t="str">
        <f t="shared" si="0"/>
        <v>m</v>
      </c>
      <c r="E18" s="291" t="s">
        <v>31</v>
      </c>
      <c r="F18" s="299"/>
      <c r="G18" s="291" t="s">
        <v>11</v>
      </c>
      <c r="H18" s="299"/>
      <c r="I18" s="302" t="s">
        <v>61</v>
      </c>
      <c r="J18" s="299">
        <v>0</v>
      </c>
      <c r="K18" s="303" t="s">
        <v>9</v>
      </c>
      <c r="L18" s="298" t="str">
        <f t="shared" si="1"/>
        <v/>
      </c>
      <c r="N18" s="304">
        <f>'【記載例】看多機'!$BB$13</f>
        <v>0.29166666666666669</v>
      </c>
      <c r="O18" s="287" t="s">
        <v>11</v>
      </c>
      <c r="P18" s="304">
        <f>'【記載例】看多機'!$BF$13</f>
        <v>0.83333333333333337</v>
      </c>
      <c r="R18" s="306" t="str">
        <f t="shared" si="2"/>
        <v/>
      </c>
      <c r="S18" s="287" t="s">
        <v>11</v>
      </c>
      <c r="T18" s="306" t="str">
        <f t="shared" si="3"/>
        <v/>
      </c>
      <c r="U18" s="307" t="s">
        <v>61</v>
      </c>
      <c r="V18" s="299">
        <v>0</v>
      </c>
      <c r="W18" s="286" t="s">
        <v>9</v>
      </c>
      <c r="X18" s="298" t="str">
        <f t="shared" si="4"/>
        <v/>
      </c>
      <c r="Z18" s="298" t="str">
        <f t="shared" si="5"/>
        <v/>
      </c>
      <c r="AB18" s="310"/>
    </row>
    <row r="19" spans="2:28">
      <c r="B19" s="291">
        <v>14</v>
      </c>
      <c r="C19" s="292" t="s">
        <v>18</v>
      </c>
      <c r="D19" s="296" t="str">
        <f t="shared" si="0"/>
        <v>n</v>
      </c>
      <c r="E19" s="291" t="s">
        <v>31</v>
      </c>
      <c r="F19" s="299"/>
      <c r="G19" s="291" t="s">
        <v>11</v>
      </c>
      <c r="H19" s="299"/>
      <c r="I19" s="302" t="s">
        <v>61</v>
      </c>
      <c r="J19" s="299">
        <v>0</v>
      </c>
      <c r="K19" s="303" t="s">
        <v>9</v>
      </c>
      <c r="L19" s="298" t="str">
        <f t="shared" si="1"/>
        <v/>
      </c>
      <c r="N19" s="304">
        <f>'【記載例】看多機'!$BB$13</f>
        <v>0.29166666666666669</v>
      </c>
      <c r="O19" s="287" t="s">
        <v>11</v>
      </c>
      <c r="P19" s="304">
        <f>'【記載例】看多機'!$BF$13</f>
        <v>0.83333333333333337</v>
      </c>
      <c r="R19" s="306" t="str">
        <f t="shared" si="2"/>
        <v/>
      </c>
      <c r="S19" s="287" t="s">
        <v>11</v>
      </c>
      <c r="T19" s="306" t="str">
        <f t="shared" si="3"/>
        <v/>
      </c>
      <c r="U19" s="307" t="s">
        <v>61</v>
      </c>
      <c r="V19" s="299">
        <v>0</v>
      </c>
      <c r="W19" s="286" t="s">
        <v>9</v>
      </c>
      <c r="X19" s="298" t="str">
        <f t="shared" si="4"/>
        <v/>
      </c>
      <c r="Z19" s="298" t="str">
        <f t="shared" si="5"/>
        <v/>
      </c>
      <c r="AB19" s="310"/>
    </row>
    <row r="20" spans="2:28">
      <c r="B20" s="291">
        <v>15</v>
      </c>
      <c r="C20" s="292" t="s">
        <v>33</v>
      </c>
      <c r="D20" s="296" t="str">
        <f t="shared" si="0"/>
        <v>o</v>
      </c>
      <c r="E20" s="291" t="s">
        <v>31</v>
      </c>
      <c r="F20" s="299"/>
      <c r="G20" s="291" t="s">
        <v>11</v>
      </c>
      <c r="H20" s="299"/>
      <c r="I20" s="302" t="s">
        <v>61</v>
      </c>
      <c r="J20" s="299">
        <v>0</v>
      </c>
      <c r="K20" s="303" t="s">
        <v>9</v>
      </c>
      <c r="L20" s="298" t="str">
        <f t="shared" si="1"/>
        <v/>
      </c>
      <c r="N20" s="304">
        <f>'【記載例】看多機'!$BB$13</f>
        <v>0.29166666666666669</v>
      </c>
      <c r="O20" s="287" t="s">
        <v>11</v>
      </c>
      <c r="P20" s="304">
        <f>'【記載例】看多機'!$BF$13</f>
        <v>0.83333333333333337</v>
      </c>
      <c r="R20" s="306" t="str">
        <f t="shared" si="2"/>
        <v/>
      </c>
      <c r="S20" s="287" t="s">
        <v>11</v>
      </c>
      <c r="T20" s="306" t="str">
        <f t="shared" si="3"/>
        <v/>
      </c>
      <c r="U20" s="307" t="s">
        <v>61</v>
      </c>
      <c r="V20" s="299">
        <v>0</v>
      </c>
      <c r="W20" s="286" t="s">
        <v>9</v>
      </c>
      <c r="X20" s="298" t="str">
        <f t="shared" si="4"/>
        <v/>
      </c>
      <c r="Z20" s="298" t="str">
        <f t="shared" si="5"/>
        <v/>
      </c>
      <c r="AB20" s="310"/>
    </row>
    <row r="21" spans="2:28">
      <c r="B21" s="291">
        <v>16</v>
      </c>
      <c r="C21" s="292" t="s">
        <v>24</v>
      </c>
      <c r="D21" s="296" t="str">
        <f t="shared" si="0"/>
        <v>p</v>
      </c>
      <c r="E21" s="291" t="s">
        <v>31</v>
      </c>
      <c r="F21" s="299"/>
      <c r="G21" s="291" t="s">
        <v>11</v>
      </c>
      <c r="H21" s="299"/>
      <c r="I21" s="302" t="s">
        <v>61</v>
      </c>
      <c r="J21" s="299">
        <v>0</v>
      </c>
      <c r="K21" s="303" t="s">
        <v>9</v>
      </c>
      <c r="L21" s="298" t="str">
        <f t="shared" si="1"/>
        <v/>
      </c>
      <c r="N21" s="304">
        <f>'【記載例】看多機'!$BB$13</f>
        <v>0.29166666666666669</v>
      </c>
      <c r="O21" s="287" t="s">
        <v>11</v>
      </c>
      <c r="P21" s="304">
        <f>'【記載例】看多機'!$BF$13</f>
        <v>0.83333333333333337</v>
      </c>
      <c r="R21" s="306" t="str">
        <f t="shared" si="2"/>
        <v/>
      </c>
      <c r="S21" s="287" t="s">
        <v>11</v>
      </c>
      <c r="T21" s="306" t="str">
        <f t="shared" si="3"/>
        <v/>
      </c>
      <c r="U21" s="307" t="s">
        <v>61</v>
      </c>
      <c r="V21" s="299">
        <v>0</v>
      </c>
      <c r="W21" s="286" t="s">
        <v>9</v>
      </c>
      <c r="X21" s="298" t="str">
        <f t="shared" si="4"/>
        <v/>
      </c>
      <c r="Z21" s="298" t="str">
        <f t="shared" si="5"/>
        <v/>
      </c>
      <c r="AB21" s="310"/>
    </row>
    <row r="22" spans="2:28">
      <c r="B22" s="291">
        <v>17</v>
      </c>
      <c r="C22" s="292" t="s">
        <v>73</v>
      </c>
      <c r="D22" s="296" t="str">
        <f t="shared" si="0"/>
        <v>q</v>
      </c>
      <c r="E22" s="291" t="s">
        <v>31</v>
      </c>
      <c r="F22" s="299"/>
      <c r="G22" s="291" t="s">
        <v>11</v>
      </c>
      <c r="H22" s="299"/>
      <c r="I22" s="302" t="s">
        <v>61</v>
      </c>
      <c r="J22" s="299">
        <v>0</v>
      </c>
      <c r="K22" s="303" t="s">
        <v>9</v>
      </c>
      <c r="L22" s="298" t="str">
        <f t="shared" si="1"/>
        <v/>
      </c>
      <c r="N22" s="304">
        <f>'【記載例】看多機'!$BB$13</f>
        <v>0.29166666666666669</v>
      </c>
      <c r="O22" s="287" t="s">
        <v>11</v>
      </c>
      <c r="P22" s="304">
        <f>'【記載例】看多機'!$BF$13</f>
        <v>0.83333333333333337</v>
      </c>
      <c r="R22" s="306" t="str">
        <f t="shared" si="2"/>
        <v/>
      </c>
      <c r="S22" s="287" t="s">
        <v>11</v>
      </c>
      <c r="T22" s="306" t="str">
        <f t="shared" si="3"/>
        <v/>
      </c>
      <c r="U22" s="307" t="s">
        <v>61</v>
      </c>
      <c r="V22" s="299">
        <v>0</v>
      </c>
      <c r="W22" s="286" t="s">
        <v>9</v>
      </c>
      <c r="X22" s="298" t="str">
        <f t="shared" si="4"/>
        <v/>
      </c>
      <c r="Z22" s="298" t="str">
        <f t="shared" si="5"/>
        <v/>
      </c>
      <c r="AB22" s="310"/>
    </row>
    <row r="23" spans="2:28">
      <c r="B23" s="291">
        <v>18</v>
      </c>
      <c r="C23" s="292" t="s">
        <v>64</v>
      </c>
      <c r="D23" s="296" t="str">
        <f t="shared" si="0"/>
        <v>r</v>
      </c>
      <c r="E23" s="291" t="s">
        <v>31</v>
      </c>
      <c r="F23" s="300"/>
      <c r="G23" s="291" t="s">
        <v>11</v>
      </c>
      <c r="H23" s="300"/>
      <c r="I23" s="302" t="s">
        <v>61</v>
      </c>
      <c r="J23" s="300"/>
      <c r="K23" s="303" t="s">
        <v>9</v>
      </c>
      <c r="L23" s="292">
        <v>1</v>
      </c>
      <c r="N23" s="305"/>
      <c r="O23" s="291" t="s">
        <v>11</v>
      </c>
      <c r="P23" s="305"/>
      <c r="Q23" s="303"/>
      <c r="R23" s="305"/>
      <c r="S23" s="291" t="s">
        <v>11</v>
      </c>
      <c r="T23" s="305"/>
      <c r="U23" s="302" t="s">
        <v>61</v>
      </c>
      <c r="V23" s="300"/>
      <c r="W23" s="303" t="s">
        <v>9</v>
      </c>
      <c r="X23" s="292">
        <v>1</v>
      </c>
      <c r="Y23" s="303"/>
      <c r="Z23" s="292" t="s">
        <v>60</v>
      </c>
      <c r="AB23" s="310"/>
    </row>
    <row r="24" spans="2:28">
      <c r="B24" s="291">
        <v>19</v>
      </c>
      <c r="C24" s="292" t="s">
        <v>74</v>
      </c>
      <c r="D24" s="296" t="str">
        <f t="shared" si="0"/>
        <v>s</v>
      </c>
      <c r="E24" s="291" t="s">
        <v>31</v>
      </c>
      <c r="F24" s="300"/>
      <c r="G24" s="291" t="s">
        <v>11</v>
      </c>
      <c r="H24" s="300"/>
      <c r="I24" s="302" t="s">
        <v>61</v>
      </c>
      <c r="J24" s="300"/>
      <c r="K24" s="303" t="s">
        <v>9</v>
      </c>
      <c r="L24" s="292">
        <v>2</v>
      </c>
      <c r="N24" s="305"/>
      <c r="O24" s="291" t="s">
        <v>11</v>
      </c>
      <c r="P24" s="305"/>
      <c r="Q24" s="303"/>
      <c r="R24" s="305"/>
      <c r="S24" s="291" t="s">
        <v>11</v>
      </c>
      <c r="T24" s="305"/>
      <c r="U24" s="302" t="s">
        <v>61</v>
      </c>
      <c r="V24" s="300"/>
      <c r="W24" s="303" t="s">
        <v>9</v>
      </c>
      <c r="X24" s="292">
        <v>2</v>
      </c>
      <c r="Y24" s="303"/>
      <c r="Z24" s="292" t="s">
        <v>60</v>
      </c>
      <c r="AB24" s="310"/>
    </row>
    <row r="25" spans="2:28">
      <c r="B25" s="291">
        <v>20</v>
      </c>
      <c r="C25" s="292" t="s">
        <v>16</v>
      </c>
      <c r="D25" s="296" t="str">
        <f t="shared" si="0"/>
        <v>t</v>
      </c>
      <c r="E25" s="291" t="s">
        <v>31</v>
      </c>
      <c r="F25" s="300"/>
      <c r="G25" s="291" t="s">
        <v>11</v>
      </c>
      <c r="H25" s="300"/>
      <c r="I25" s="302" t="s">
        <v>61</v>
      </c>
      <c r="J25" s="300"/>
      <c r="K25" s="303" t="s">
        <v>9</v>
      </c>
      <c r="L25" s="292">
        <v>3</v>
      </c>
      <c r="N25" s="305"/>
      <c r="O25" s="291" t="s">
        <v>11</v>
      </c>
      <c r="P25" s="305"/>
      <c r="Q25" s="303"/>
      <c r="R25" s="305"/>
      <c r="S25" s="291" t="s">
        <v>11</v>
      </c>
      <c r="T25" s="305"/>
      <c r="U25" s="302" t="s">
        <v>61</v>
      </c>
      <c r="V25" s="300"/>
      <c r="W25" s="303" t="s">
        <v>9</v>
      </c>
      <c r="X25" s="292">
        <v>3</v>
      </c>
      <c r="Y25" s="303"/>
      <c r="Z25" s="292" t="s">
        <v>60</v>
      </c>
      <c r="AB25" s="310"/>
    </row>
    <row r="26" spans="2:28">
      <c r="B26" s="291">
        <v>21</v>
      </c>
      <c r="C26" s="292" t="s">
        <v>75</v>
      </c>
      <c r="D26" s="296" t="str">
        <f t="shared" si="0"/>
        <v>u</v>
      </c>
      <c r="E26" s="291" t="s">
        <v>31</v>
      </c>
      <c r="F26" s="300"/>
      <c r="G26" s="291" t="s">
        <v>11</v>
      </c>
      <c r="H26" s="300"/>
      <c r="I26" s="302" t="s">
        <v>61</v>
      </c>
      <c r="J26" s="300"/>
      <c r="K26" s="303" t="s">
        <v>9</v>
      </c>
      <c r="L26" s="292">
        <v>4</v>
      </c>
      <c r="N26" s="305"/>
      <c r="O26" s="291" t="s">
        <v>11</v>
      </c>
      <c r="P26" s="305"/>
      <c r="Q26" s="303"/>
      <c r="R26" s="305"/>
      <c r="S26" s="291" t="s">
        <v>11</v>
      </c>
      <c r="T26" s="305"/>
      <c r="U26" s="302" t="s">
        <v>61</v>
      </c>
      <c r="V26" s="300"/>
      <c r="W26" s="303" t="s">
        <v>9</v>
      </c>
      <c r="X26" s="292">
        <v>4</v>
      </c>
      <c r="Y26" s="303"/>
      <c r="Z26" s="292" t="s">
        <v>60</v>
      </c>
      <c r="AB26" s="310"/>
    </row>
    <row r="27" spans="2:28">
      <c r="B27" s="291">
        <v>22</v>
      </c>
      <c r="C27" s="292" t="s">
        <v>76</v>
      </c>
      <c r="D27" s="296" t="str">
        <f t="shared" si="0"/>
        <v>v</v>
      </c>
      <c r="E27" s="291" t="s">
        <v>31</v>
      </c>
      <c r="F27" s="300"/>
      <c r="G27" s="291" t="s">
        <v>11</v>
      </c>
      <c r="H27" s="300"/>
      <c r="I27" s="302" t="s">
        <v>61</v>
      </c>
      <c r="J27" s="300"/>
      <c r="K27" s="303" t="s">
        <v>9</v>
      </c>
      <c r="L27" s="292">
        <v>5</v>
      </c>
      <c r="N27" s="305"/>
      <c r="O27" s="291" t="s">
        <v>11</v>
      </c>
      <c r="P27" s="305"/>
      <c r="Q27" s="303"/>
      <c r="R27" s="305"/>
      <c r="S27" s="291" t="s">
        <v>11</v>
      </c>
      <c r="T27" s="305"/>
      <c r="U27" s="302" t="s">
        <v>61</v>
      </c>
      <c r="V27" s="300"/>
      <c r="W27" s="303" t="s">
        <v>9</v>
      </c>
      <c r="X27" s="292">
        <v>5</v>
      </c>
      <c r="Y27" s="303"/>
      <c r="Z27" s="292" t="s">
        <v>60</v>
      </c>
      <c r="AB27" s="310"/>
    </row>
    <row r="28" spans="2:28">
      <c r="B28" s="291">
        <v>23</v>
      </c>
      <c r="C28" s="292" t="s">
        <v>55</v>
      </c>
      <c r="D28" s="296" t="str">
        <f t="shared" si="0"/>
        <v>w</v>
      </c>
      <c r="E28" s="291" t="s">
        <v>31</v>
      </c>
      <c r="F28" s="300"/>
      <c r="G28" s="291" t="s">
        <v>11</v>
      </c>
      <c r="H28" s="300"/>
      <c r="I28" s="302" t="s">
        <v>61</v>
      </c>
      <c r="J28" s="300"/>
      <c r="K28" s="303" t="s">
        <v>9</v>
      </c>
      <c r="L28" s="292">
        <v>6</v>
      </c>
      <c r="N28" s="305"/>
      <c r="O28" s="291" t="s">
        <v>11</v>
      </c>
      <c r="P28" s="305"/>
      <c r="Q28" s="303"/>
      <c r="R28" s="305"/>
      <c r="S28" s="291" t="s">
        <v>11</v>
      </c>
      <c r="T28" s="305"/>
      <c r="U28" s="302" t="s">
        <v>61</v>
      </c>
      <c r="V28" s="300"/>
      <c r="W28" s="303" t="s">
        <v>9</v>
      </c>
      <c r="X28" s="292">
        <v>6</v>
      </c>
      <c r="Y28" s="303"/>
      <c r="Z28" s="292" t="s">
        <v>60</v>
      </c>
      <c r="AB28" s="310"/>
    </row>
    <row r="29" spans="2:28">
      <c r="B29" s="291">
        <v>24</v>
      </c>
      <c r="C29" s="292" t="s">
        <v>77</v>
      </c>
      <c r="D29" s="296" t="str">
        <f t="shared" si="0"/>
        <v>x</v>
      </c>
      <c r="E29" s="291" t="s">
        <v>31</v>
      </c>
      <c r="F29" s="300"/>
      <c r="G29" s="291" t="s">
        <v>11</v>
      </c>
      <c r="H29" s="300"/>
      <c r="I29" s="302" t="s">
        <v>61</v>
      </c>
      <c r="J29" s="300"/>
      <c r="K29" s="303" t="s">
        <v>9</v>
      </c>
      <c r="L29" s="292">
        <v>7</v>
      </c>
      <c r="N29" s="305"/>
      <c r="O29" s="291" t="s">
        <v>11</v>
      </c>
      <c r="P29" s="305"/>
      <c r="Q29" s="303"/>
      <c r="R29" s="305"/>
      <c r="S29" s="291" t="s">
        <v>11</v>
      </c>
      <c r="T29" s="305"/>
      <c r="U29" s="302" t="s">
        <v>61</v>
      </c>
      <c r="V29" s="300"/>
      <c r="W29" s="303" t="s">
        <v>9</v>
      </c>
      <c r="X29" s="292">
        <v>7</v>
      </c>
      <c r="Y29" s="303"/>
      <c r="Z29" s="292" t="s">
        <v>60</v>
      </c>
      <c r="AB29" s="310"/>
    </row>
    <row r="30" spans="2:28">
      <c r="B30" s="291">
        <v>25</v>
      </c>
      <c r="C30" s="292" t="s">
        <v>78</v>
      </c>
      <c r="D30" s="296" t="str">
        <f t="shared" si="0"/>
        <v>y</v>
      </c>
      <c r="E30" s="291" t="s">
        <v>31</v>
      </c>
      <c r="F30" s="300"/>
      <c r="G30" s="291" t="s">
        <v>11</v>
      </c>
      <c r="H30" s="300"/>
      <c r="I30" s="302" t="s">
        <v>61</v>
      </c>
      <c r="J30" s="300"/>
      <c r="K30" s="303" t="s">
        <v>9</v>
      </c>
      <c r="L30" s="292">
        <v>8</v>
      </c>
      <c r="N30" s="305"/>
      <c r="O30" s="291" t="s">
        <v>11</v>
      </c>
      <c r="P30" s="305"/>
      <c r="Q30" s="303"/>
      <c r="R30" s="305"/>
      <c r="S30" s="291" t="s">
        <v>11</v>
      </c>
      <c r="T30" s="305"/>
      <c r="U30" s="302" t="s">
        <v>61</v>
      </c>
      <c r="V30" s="300"/>
      <c r="W30" s="303" t="s">
        <v>9</v>
      </c>
      <c r="X30" s="292">
        <v>8</v>
      </c>
      <c r="Y30" s="303"/>
      <c r="Z30" s="292" t="s">
        <v>60</v>
      </c>
      <c r="AB30" s="310"/>
    </row>
    <row r="31" spans="2:28">
      <c r="B31" s="291">
        <v>26</v>
      </c>
      <c r="C31" s="292" t="s">
        <v>2</v>
      </c>
      <c r="D31" s="296" t="str">
        <f t="shared" si="0"/>
        <v>z</v>
      </c>
      <c r="E31" s="291" t="s">
        <v>31</v>
      </c>
      <c r="F31" s="300"/>
      <c r="G31" s="291" t="s">
        <v>11</v>
      </c>
      <c r="H31" s="300"/>
      <c r="I31" s="302" t="s">
        <v>61</v>
      </c>
      <c r="J31" s="300"/>
      <c r="K31" s="303" t="s">
        <v>9</v>
      </c>
      <c r="L31" s="292">
        <v>1</v>
      </c>
      <c r="N31" s="305"/>
      <c r="O31" s="291" t="s">
        <v>11</v>
      </c>
      <c r="P31" s="305"/>
      <c r="Q31" s="303"/>
      <c r="R31" s="305"/>
      <c r="S31" s="291" t="s">
        <v>11</v>
      </c>
      <c r="T31" s="305"/>
      <c r="U31" s="302" t="s">
        <v>61</v>
      </c>
      <c r="V31" s="300"/>
      <c r="W31" s="303" t="s">
        <v>9</v>
      </c>
      <c r="X31" s="292" t="s">
        <v>60</v>
      </c>
      <c r="Y31" s="303"/>
      <c r="Z31" s="292">
        <v>1</v>
      </c>
      <c r="AB31" s="310"/>
    </row>
    <row r="32" spans="2:28">
      <c r="B32" s="291">
        <v>27</v>
      </c>
      <c r="C32" s="292" t="s">
        <v>77</v>
      </c>
      <c r="D32" s="296" t="str">
        <f t="shared" si="0"/>
        <v>x</v>
      </c>
      <c r="E32" s="291" t="s">
        <v>31</v>
      </c>
      <c r="F32" s="300"/>
      <c r="G32" s="291" t="s">
        <v>11</v>
      </c>
      <c r="H32" s="300"/>
      <c r="I32" s="302" t="s">
        <v>61</v>
      </c>
      <c r="J32" s="300"/>
      <c r="K32" s="303" t="s">
        <v>9</v>
      </c>
      <c r="L32" s="292">
        <v>2</v>
      </c>
      <c r="N32" s="305"/>
      <c r="O32" s="291" t="s">
        <v>11</v>
      </c>
      <c r="P32" s="305"/>
      <c r="Q32" s="303"/>
      <c r="R32" s="305"/>
      <c r="S32" s="291" t="s">
        <v>11</v>
      </c>
      <c r="T32" s="305"/>
      <c r="U32" s="302" t="s">
        <v>61</v>
      </c>
      <c r="V32" s="300"/>
      <c r="W32" s="303" t="s">
        <v>9</v>
      </c>
      <c r="X32" s="292" t="s">
        <v>60</v>
      </c>
      <c r="Y32" s="303"/>
      <c r="Z32" s="292">
        <v>2</v>
      </c>
      <c r="AB32" s="310"/>
    </row>
    <row r="33" spans="2:28">
      <c r="B33" s="291">
        <v>28</v>
      </c>
      <c r="C33" s="292" t="s">
        <v>81</v>
      </c>
      <c r="D33" s="296" t="str">
        <f t="shared" si="0"/>
        <v>aa</v>
      </c>
      <c r="E33" s="291" t="s">
        <v>31</v>
      </c>
      <c r="F33" s="300"/>
      <c r="G33" s="291" t="s">
        <v>11</v>
      </c>
      <c r="H33" s="300"/>
      <c r="I33" s="302" t="s">
        <v>61</v>
      </c>
      <c r="J33" s="300"/>
      <c r="K33" s="303" t="s">
        <v>9</v>
      </c>
      <c r="L33" s="292">
        <v>3</v>
      </c>
      <c r="N33" s="305"/>
      <c r="O33" s="291" t="s">
        <v>11</v>
      </c>
      <c r="P33" s="305"/>
      <c r="Q33" s="303"/>
      <c r="R33" s="305"/>
      <c r="S33" s="291" t="s">
        <v>11</v>
      </c>
      <c r="T33" s="305"/>
      <c r="U33" s="302" t="s">
        <v>61</v>
      </c>
      <c r="V33" s="300"/>
      <c r="W33" s="303" t="s">
        <v>9</v>
      </c>
      <c r="X33" s="292" t="s">
        <v>60</v>
      </c>
      <c r="Y33" s="303"/>
      <c r="Z33" s="292">
        <v>3</v>
      </c>
      <c r="AB33" s="310"/>
    </row>
    <row r="34" spans="2:28">
      <c r="B34" s="291">
        <v>29</v>
      </c>
      <c r="C34" s="292" t="s">
        <v>82</v>
      </c>
      <c r="D34" s="296" t="str">
        <f t="shared" si="0"/>
        <v>ab</v>
      </c>
      <c r="E34" s="291" t="s">
        <v>31</v>
      </c>
      <c r="F34" s="300"/>
      <c r="G34" s="291" t="s">
        <v>11</v>
      </c>
      <c r="H34" s="300"/>
      <c r="I34" s="302" t="s">
        <v>61</v>
      </c>
      <c r="J34" s="300"/>
      <c r="K34" s="303" t="s">
        <v>9</v>
      </c>
      <c r="L34" s="292">
        <v>4</v>
      </c>
      <c r="N34" s="305"/>
      <c r="O34" s="291" t="s">
        <v>11</v>
      </c>
      <c r="P34" s="305"/>
      <c r="Q34" s="303"/>
      <c r="R34" s="305"/>
      <c r="S34" s="291" t="s">
        <v>11</v>
      </c>
      <c r="T34" s="305"/>
      <c r="U34" s="302" t="s">
        <v>61</v>
      </c>
      <c r="V34" s="300"/>
      <c r="W34" s="303" t="s">
        <v>9</v>
      </c>
      <c r="X34" s="292" t="s">
        <v>60</v>
      </c>
      <c r="Y34" s="303"/>
      <c r="Z34" s="292">
        <v>4</v>
      </c>
      <c r="AB34" s="310"/>
    </row>
    <row r="35" spans="2:28">
      <c r="B35" s="291">
        <v>30</v>
      </c>
      <c r="C35" s="292" t="s">
        <v>83</v>
      </c>
      <c r="D35" s="296" t="str">
        <f t="shared" si="0"/>
        <v>ac</v>
      </c>
      <c r="E35" s="291" t="s">
        <v>31</v>
      </c>
      <c r="F35" s="300"/>
      <c r="G35" s="291" t="s">
        <v>11</v>
      </c>
      <c r="H35" s="300"/>
      <c r="I35" s="302" t="s">
        <v>61</v>
      </c>
      <c r="J35" s="300"/>
      <c r="K35" s="303" t="s">
        <v>9</v>
      </c>
      <c r="L35" s="292">
        <v>5</v>
      </c>
      <c r="N35" s="305"/>
      <c r="O35" s="291" t="s">
        <v>11</v>
      </c>
      <c r="P35" s="305"/>
      <c r="Q35" s="303"/>
      <c r="R35" s="305"/>
      <c r="S35" s="291" t="s">
        <v>11</v>
      </c>
      <c r="T35" s="305"/>
      <c r="U35" s="302" t="s">
        <v>61</v>
      </c>
      <c r="V35" s="300"/>
      <c r="W35" s="303" t="s">
        <v>9</v>
      </c>
      <c r="X35" s="292" t="s">
        <v>60</v>
      </c>
      <c r="Y35" s="303"/>
      <c r="Z35" s="292">
        <v>5</v>
      </c>
      <c r="AB35" s="310"/>
    </row>
    <row r="36" spans="2:28">
      <c r="B36" s="291">
        <v>31</v>
      </c>
      <c r="C36" s="292" t="s">
        <v>84</v>
      </c>
      <c r="D36" s="296" t="str">
        <f t="shared" si="0"/>
        <v>ad</v>
      </c>
      <c r="E36" s="291" t="s">
        <v>31</v>
      </c>
      <c r="F36" s="300"/>
      <c r="G36" s="291" t="s">
        <v>11</v>
      </c>
      <c r="H36" s="300"/>
      <c r="I36" s="302" t="s">
        <v>61</v>
      </c>
      <c r="J36" s="300"/>
      <c r="K36" s="303" t="s">
        <v>9</v>
      </c>
      <c r="L36" s="292">
        <v>6</v>
      </c>
      <c r="N36" s="305"/>
      <c r="O36" s="291" t="s">
        <v>11</v>
      </c>
      <c r="P36" s="305"/>
      <c r="Q36" s="303"/>
      <c r="R36" s="305"/>
      <c r="S36" s="291" t="s">
        <v>11</v>
      </c>
      <c r="T36" s="305"/>
      <c r="U36" s="302" t="s">
        <v>61</v>
      </c>
      <c r="V36" s="300"/>
      <c r="W36" s="303" t="s">
        <v>9</v>
      </c>
      <c r="X36" s="292" t="s">
        <v>60</v>
      </c>
      <c r="Y36" s="303"/>
      <c r="Z36" s="292">
        <v>6</v>
      </c>
      <c r="AB36" s="310"/>
    </row>
    <row r="37" spans="2:28">
      <c r="B37" s="291">
        <v>32</v>
      </c>
      <c r="C37" s="292" t="s">
        <v>86</v>
      </c>
      <c r="D37" s="296" t="str">
        <f t="shared" si="0"/>
        <v>ae</v>
      </c>
      <c r="E37" s="291" t="s">
        <v>31</v>
      </c>
      <c r="F37" s="300"/>
      <c r="G37" s="291" t="s">
        <v>11</v>
      </c>
      <c r="H37" s="300"/>
      <c r="I37" s="302" t="s">
        <v>61</v>
      </c>
      <c r="J37" s="300"/>
      <c r="K37" s="303" t="s">
        <v>9</v>
      </c>
      <c r="L37" s="292">
        <v>7</v>
      </c>
      <c r="N37" s="305"/>
      <c r="O37" s="291" t="s">
        <v>11</v>
      </c>
      <c r="P37" s="305"/>
      <c r="Q37" s="303"/>
      <c r="R37" s="305"/>
      <c r="S37" s="291" t="s">
        <v>11</v>
      </c>
      <c r="T37" s="305"/>
      <c r="U37" s="302" t="s">
        <v>61</v>
      </c>
      <c r="V37" s="300"/>
      <c r="W37" s="303" t="s">
        <v>9</v>
      </c>
      <c r="X37" s="292" t="s">
        <v>60</v>
      </c>
      <c r="Y37" s="303"/>
      <c r="Z37" s="292">
        <v>7</v>
      </c>
      <c r="AB37" s="310"/>
    </row>
    <row r="38" spans="2:28">
      <c r="B38" s="291">
        <v>33</v>
      </c>
      <c r="C38" s="292" t="s">
        <v>87</v>
      </c>
      <c r="D38" s="296" t="str">
        <f t="shared" si="0"/>
        <v>af</v>
      </c>
      <c r="E38" s="291" t="s">
        <v>31</v>
      </c>
      <c r="F38" s="300"/>
      <c r="G38" s="291" t="s">
        <v>11</v>
      </c>
      <c r="H38" s="300"/>
      <c r="I38" s="302" t="s">
        <v>61</v>
      </c>
      <c r="J38" s="300"/>
      <c r="K38" s="303" t="s">
        <v>9</v>
      </c>
      <c r="L38" s="292">
        <v>8</v>
      </c>
      <c r="N38" s="305"/>
      <c r="O38" s="291" t="s">
        <v>11</v>
      </c>
      <c r="P38" s="305"/>
      <c r="Q38" s="303"/>
      <c r="R38" s="305"/>
      <c r="S38" s="291" t="s">
        <v>11</v>
      </c>
      <c r="T38" s="305"/>
      <c r="U38" s="302" t="s">
        <v>61</v>
      </c>
      <c r="V38" s="300"/>
      <c r="W38" s="303" t="s">
        <v>9</v>
      </c>
      <c r="X38" s="292" t="s">
        <v>60</v>
      </c>
      <c r="Y38" s="303"/>
      <c r="Z38" s="292">
        <v>8</v>
      </c>
      <c r="AB38" s="310"/>
    </row>
    <row r="39" spans="2:28">
      <c r="B39" s="291">
        <v>34</v>
      </c>
      <c r="C39" s="293" t="s">
        <v>128</v>
      </c>
      <c r="D39" s="296"/>
      <c r="E39" s="291" t="s">
        <v>31</v>
      </c>
      <c r="F39" s="299">
        <v>0.29166666666666669</v>
      </c>
      <c r="G39" s="291" t="s">
        <v>11</v>
      </c>
      <c r="H39" s="299">
        <v>0.39583333333333331</v>
      </c>
      <c r="I39" s="302" t="s">
        <v>61</v>
      </c>
      <c r="J39" s="299">
        <v>0</v>
      </c>
      <c r="K39" s="303" t="s">
        <v>9</v>
      </c>
      <c r="L39" s="298">
        <f>IF(OR(F39="",H39=""),"",(H39+IF(F39&gt;H39,1,0)-F39-J39)*24)</f>
        <v>2.4999999999999991</v>
      </c>
      <c r="N39" s="304">
        <f>'【記載例】看多機'!$BB$13</f>
        <v>0.29166666666666669</v>
      </c>
      <c r="O39" s="287" t="s">
        <v>11</v>
      </c>
      <c r="P39" s="304">
        <f>'【記載例】看多機'!$BF$13</f>
        <v>0.83333333333333337</v>
      </c>
      <c r="R39" s="306">
        <f>IF(F39="","",IF(F39&lt;N39,N39,IF(F39&gt;=P39,"",F39)))</f>
        <v>0.29166666666666669</v>
      </c>
      <c r="S39" s="287" t="s">
        <v>11</v>
      </c>
      <c r="T39" s="306">
        <f>IF(H39="","",IF(H39&gt;F39,IF(H39&lt;P39,H39,P39),P39))</f>
        <v>0.39583333333333331</v>
      </c>
      <c r="U39" s="307" t="s">
        <v>61</v>
      </c>
      <c r="V39" s="299">
        <v>0</v>
      </c>
      <c r="W39" s="286" t="s">
        <v>9</v>
      </c>
      <c r="X39" s="298">
        <f>IF(R39="","",IF((T39+IF(R39&gt;T39,1,0)-R39-V39)*24=0,"",(T39+IF(R39&gt;T39,1,0)-R39-V39)*24))</f>
        <v>2.4999999999999991</v>
      </c>
      <c r="Z39" s="298" t="str">
        <f t="shared" ref="Z39:Z47" si="6">IF(X39="",L39,IF(OR(L39-X39=0,L39-X39&lt;0),"-",L39-X39))</f>
        <v>-</v>
      </c>
      <c r="AB39" s="310"/>
    </row>
    <row r="40" spans="2:28">
      <c r="B40" s="291"/>
      <c r="C40" s="294" t="s">
        <v>60</v>
      </c>
      <c r="D40" s="296"/>
      <c r="E40" s="291" t="s">
        <v>31</v>
      </c>
      <c r="F40" s="299">
        <v>0.6875</v>
      </c>
      <c r="G40" s="291" t="s">
        <v>11</v>
      </c>
      <c r="H40" s="299">
        <v>0.83333333333333337</v>
      </c>
      <c r="I40" s="302" t="s">
        <v>61</v>
      </c>
      <c r="J40" s="299">
        <v>0</v>
      </c>
      <c r="K40" s="303" t="s">
        <v>9</v>
      </c>
      <c r="L40" s="298">
        <f>IF(OR(F40="",H40=""),"",(H40+IF(F40&gt;H40,1,0)-F40-J40)*24)</f>
        <v>3.5000000000000009</v>
      </c>
      <c r="N40" s="304">
        <f>'【記載例】看多機'!$BB$13</f>
        <v>0.29166666666666669</v>
      </c>
      <c r="O40" s="287" t="s">
        <v>11</v>
      </c>
      <c r="P40" s="304">
        <f>'【記載例】看多機'!$BF$13</f>
        <v>0.83333333333333337</v>
      </c>
      <c r="R40" s="306">
        <f>IF(F40="","",IF(F40&lt;N40,N40,IF(F40&gt;=P40,"",F40)))</f>
        <v>0.6875</v>
      </c>
      <c r="S40" s="287" t="s">
        <v>11</v>
      </c>
      <c r="T40" s="306">
        <f>IF(H40="","",IF(H40&gt;F40,IF(H40&lt;P40,H40,P40),P40))</f>
        <v>0.83333333333333337</v>
      </c>
      <c r="U40" s="307" t="s">
        <v>61</v>
      </c>
      <c r="V40" s="299">
        <v>0</v>
      </c>
      <c r="W40" s="286" t="s">
        <v>9</v>
      </c>
      <c r="X40" s="298">
        <f>IF(R40="","",IF((T40+IF(R40&gt;T40,1,0)-R40-V40)*24=0,"",(T40+IF(R40&gt;T40,1,0)-R40-V40)*24))</f>
        <v>3.5000000000000009</v>
      </c>
      <c r="Z40" s="298" t="str">
        <f t="shared" si="6"/>
        <v>-</v>
      </c>
      <c r="AB40" s="310"/>
    </row>
    <row r="41" spans="2:28">
      <c r="B41" s="291"/>
      <c r="C41" s="295" t="s">
        <v>60</v>
      </c>
      <c r="D41" s="296" t="str">
        <f>C39</f>
        <v>ag</v>
      </c>
      <c r="E41" s="291" t="s">
        <v>31</v>
      </c>
      <c r="F41" s="299" t="s">
        <v>60</v>
      </c>
      <c r="G41" s="291" t="s">
        <v>11</v>
      </c>
      <c r="H41" s="299" t="s">
        <v>60</v>
      </c>
      <c r="I41" s="302" t="s">
        <v>61</v>
      </c>
      <c r="J41" s="299" t="s">
        <v>60</v>
      </c>
      <c r="K41" s="303" t="s">
        <v>9</v>
      </c>
      <c r="L41" s="298">
        <f>IF(OR(L39="",L40=""),"",L39+L40)</f>
        <v>6</v>
      </c>
      <c r="N41" s="304" t="s">
        <v>60</v>
      </c>
      <c r="O41" s="287" t="s">
        <v>11</v>
      </c>
      <c r="P41" s="304" t="s">
        <v>60</v>
      </c>
      <c r="R41" s="306" t="s">
        <v>60</v>
      </c>
      <c r="S41" s="287" t="s">
        <v>11</v>
      </c>
      <c r="T41" s="306" t="s">
        <v>60</v>
      </c>
      <c r="U41" s="307" t="s">
        <v>61</v>
      </c>
      <c r="V41" s="299" t="s">
        <v>60</v>
      </c>
      <c r="W41" s="286" t="s">
        <v>9</v>
      </c>
      <c r="X41" s="298">
        <f>IF(OR(X39="",X40=""),"",X39+X40)</f>
        <v>6</v>
      </c>
      <c r="Z41" s="298" t="str">
        <f t="shared" si="6"/>
        <v>-</v>
      </c>
      <c r="AB41" s="310" t="s">
        <v>5</v>
      </c>
    </row>
    <row r="42" spans="2:28">
      <c r="B42" s="291"/>
      <c r="C42" s="293" t="s">
        <v>70</v>
      </c>
      <c r="D42" s="296"/>
      <c r="E42" s="291" t="s">
        <v>31</v>
      </c>
      <c r="F42" s="299"/>
      <c r="G42" s="291" t="s">
        <v>11</v>
      </c>
      <c r="H42" s="299"/>
      <c r="I42" s="302" t="s">
        <v>61</v>
      </c>
      <c r="J42" s="299">
        <v>0</v>
      </c>
      <c r="K42" s="303" t="s">
        <v>9</v>
      </c>
      <c r="L42" s="298" t="str">
        <f>IF(OR(F42="",H42=""),"",(H42+IF(F42&gt;H42,1,0)-F42-J42)*24)</f>
        <v/>
      </c>
      <c r="N42" s="304">
        <f>'【記載例】看多機'!$BB$13</f>
        <v>0.29166666666666669</v>
      </c>
      <c r="O42" s="287" t="s">
        <v>11</v>
      </c>
      <c r="P42" s="304">
        <f>'【記載例】看多機'!$BF$13</f>
        <v>0.83333333333333337</v>
      </c>
      <c r="R42" s="306" t="str">
        <f>IF(F42="","",IF(F42&lt;N42,N42,IF(F42&gt;=P42,"",F42)))</f>
        <v/>
      </c>
      <c r="S42" s="287" t="s">
        <v>11</v>
      </c>
      <c r="T42" s="306" t="str">
        <f>IF(H42="","",IF(H42&gt;F42,IF(H42&lt;P42,H42,P42),P42))</f>
        <v/>
      </c>
      <c r="U42" s="307" t="s">
        <v>61</v>
      </c>
      <c r="V42" s="299">
        <v>0</v>
      </c>
      <c r="W42" s="286" t="s">
        <v>9</v>
      </c>
      <c r="X42" s="298" t="str">
        <f>IF(R42="","",IF((T42+IF(R42&gt;T42,1,0)-R42-V42)*24=0,"",(T42+IF(R42&gt;T42,1,0)-R42-V42)*24))</f>
        <v/>
      </c>
      <c r="Z42" s="298" t="str">
        <f t="shared" si="6"/>
        <v/>
      </c>
      <c r="AB42" s="310"/>
    </row>
    <row r="43" spans="2:28">
      <c r="B43" s="291">
        <v>35</v>
      </c>
      <c r="C43" s="294" t="s">
        <v>60</v>
      </c>
      <c r="D43" s="296"/>
      <c r="E43" s="291" t="s">
        <v>31</v>
      </c>
      <c r="F43" s="299"/>
      <c r="G43" s="291" t="s">
        <v>11</v>
      </c>
      <c r="H43" s="299"/>
      <c r="I43" s="302" t="s">
        <v>61</v>
      </c>
      <c r="J43" s="299">
        <v>0</v>
      </c>
      <c r="K43" s="303" t="s">
        <v>9</v>
      </c>
      <c r="L43" s="298" t="str">
        <f>IF(OR(F43="",H43=""),"",(H43+IF(F43&gt;H43,1,0)-F43-J43)*24)</f>
        <v/>
      </c>
      <c r="N43" s="304">
        <f>'【記載例】看多機'!$BB$13</f>
        <v>0.29166666666666669</v>
      </c>
      <c r="O43" s="287" t="s">
        <v>11</v>
      </c>
      <c r="P43" s="304">
        <f>'【記載例】看多機'!$BF$13</f>
        <v>0.83333333333333337</v>
      </c>
      <c r="R43" s="306" t="str">
        <f>IF(F43="","",IF(F43&lt;N43,N43,IF(F43&gt;=P43,"",F43)))</f>
        <v/>
      </c>
      <c r="S43" s="287" t="s">
        <v>11</v>
      </c>
      <c r="T43" s="306" t="str">
        <f>IF(H43="","",IF(H43&gt;F43,IF(H43&lt;P43,H43,P43),P43))</f>
        <v/>
      </c>
      <c r="U43" s="307" t="s">
        <v>61</v>
      </c>
      <c r="V43" s="299">
        <v>0</v>
      </c>
      <c r="W43" s="286" t="s">
        <v>9</v>
      </c>
      <c r="X43" s="298" t="str">
        <f>IF(R43="","",IF((T43+IF(R43&gt;T43,1,0)-R43-V43)*24=0,"",(T43+IF(R43&gt;T43,1,0)-R43-V43)*24))</f>
        <v/>
      </c>
      <c r="Z43" s="298" t="str">
        <f t="shared" si="6"/>
        <v/>
      </c>
      <c r="AB43" s="310"/>
    </row>
    <row r="44" spans="2:28">
      <c r="B44" s="291"/>
      <c r="C44" s="295" t="s">
        <v>60</v>
      </c>
      <c r="D44" s="296" t="str">
        <f>C42</f>
        <v>ah</v>
      </c>
      <c r="E44" s="291" t="s">
        <v>31</v>
      </c>
      <c r="F44" s="299" t="s">
        <v>60</v>
      </c>
      <c r="G44" s="291" t="s">
        <v>11</v>
      </c>
      <c r="H44" s="299" t="s">
        <v>60</v>
      </c>
      <c r="I44" s="302" t="s">
        <v>61</v>
      </c>
      <c r="J44" s="299" t="s">
        <v>60</v>
      </c>
      <c r="K44" s="303" t="s">
        <v>9</v>
      </c>
      <c r="L44" s="298" t="str">
        <f>IF(OR(L42="",L43=""),"",L42+L43)</f>
        <v/>
      </c>
      <c r="N44" s="304" t="s">
        <v>60</v>
      </c>
      <c r="O44" s="287" t="s">
        <v>11</v>
      </c>
      <c r="P44" s="304" t="s">
        <v>60</v>
      </c>
      <c r="R44" s="306" t="s">
        <v>60</v>
      </c>
      <c r="S44" s="287" t="s">
        <v>11</v>
      </c>
      <c r="T44" s="306" t="s">
        <v>60</v>
      </c>
      <c r="U44" s="307" t="s">
        <v>61</v>
      </c>
      <c r="V44" s="299" t="s">
        <v>60</v>
      </c>
      <c r="W44" s="286" t="s">
        <v>9</v>
      </c>
      <c r="X44" s="298" t="str">
        <f>IF(OR(X42="",X43=""),"",X42+X43)</f>
        <v/>
      </c>
      <c r="Z44" s="298" t="str">
        <f t="shared" si="6"/>
        <v/>
      </c>
      <c r="AB44" s="310" t="s">
        <v>179</v>
      </c>
    </row>
    <row r="45" spans="2:28">
      <c r="B45" s="291"/>
      <c r="C45" s="293" t="s">
        <v>173</v>
      </c>
      <c r="D45" s="296"/>
      <c r="E45" s="291" t="s">
        <v>31</v>
      </c>
      <c r="F45" s="299"/>
      <c r="G45" s="291" t="s">
        <v>11</v>
      </c>
      <c r="H45" s="299"/>
      <c r="I45" s="302" t="s">
        <v>61</v>
      </c>
      <c r="J45" s="299">
        <v>0</v>
      </c>
      <c r="K45" s="303" t="s">
        <v>9</v>
      </c>
      <c r="L45" s="298" t="str">
        <f>IF(OR(F45="",H45=""),"",(H45+IF(F45&gt;H45,1,0)-F45-J45)*24)</f>
        <v/>
      </c>
      <c r="N45" s="304">
        <f>'【記載例】看多機'!$BB$13</f>
        <v>0.29166666666666669</v>
      </c>
      <c r="O45" s="287" t="s">
        <v>11</v>
      </c>
      <c r="P45" s="304">
        <f>'【記載例】看多機'!$BF$13</f>
        <v>0.83333333333333337</v>
      </c>
      <c r="R45" s="306" t="str">
        <f>IF(F45="","",IF(F45&lt;N45,N45,IF(F45&gt;=P45,"",F45)))</f>
        <v/>
      </c>
      <c r="S45" s="287" t="s">
        <v>11</v>
      </c>
      <c r="T45" s="306" t="str">
        <f>IF(H45="","",IF(H45&gt;F45,IF(H45&lt;P45,H45,P45),P45))</f>
        <v/>
      </c>
      <c r="U45" s="307" t="s">
        <v>61</v>
      </c>
      <c r="V45" s="299">
        <v>0</v>
      </c>
      <c r="W45" s="286" t="s">
        <v>9</v>
      </c>
      <c r="X45" s="298" t="str">
        <f>IF(R45="","",IF((T45+IF(R45&gt;T45,1,0)-R45-V45)*24=0,"",(T45+IF(R45&gt;T45,1,0)-R45-V45)*24))</f>
        <v/>
      </c>
      <c r="Z45" s="298" t="str">
        <f t="shared" si="6"/>
        <v/>
      </c>
      <c r="AB45" s="310"/>
    </row>
    <row r="46" spans="2:28">
      <c r="B46" s="291">
        <v>36</v>
      </c>
      <c r="C46" s="294" t="s">
        <v>60</v>
      </c>
      <c r="D46" s="296"/>
      <c r="E46" s="291" t="s">
        <v>31</v>
      </c>
      <c r="F46" s="299"/>
      <c r="G46" s="291" t="s">
        <v>11</v>
      </c>
      <c r="H46" s="299"/>
      <c r="I46" s="302" t="s">
        <v>61</v>
      </c>
      <c r="J46" s="299">
        <v>0</v>
      </c>
      <c r="K46" s="303" t="s">
        <v>9</v>
      </c>
      <c r="L46" s="298" t="str">
        <f>IF(OR(F46="",H46=""),"",(H46+IF(F46&gt;H46,1,0)-F46-J46)*24)</f>
        <v/>
      </c>
      <c r="N46" s="304">
        <f>'【記載例】看多機'!$BB$13</f>
        <v>0.29166666666666669</v>
      </c>
      <c r="O46" s="287" t="s">
        <v>11</v>
      </c>
      <c r="P46" s="304">
        <f>'【記載例】看多機'!$BF$13</f>
        <v>0.83333333333333337</v>
      </c>
      <c r="R46" s="306" t="str">
        <f>IF(F46="","",IF(F46&lt;N46,N46,IF(F46&gt;=P46,"",F46)))</f>
        <v/>
      </c>
      <c r="S46" s="287" t="s">
        <v>11</v>
      </c>
      <c r="T46" s="306" t="str">
        <f>IF(H46="","",IF(H46&gt;F46,IF(H46&lt;P46,H46,P46),P46))</f>
        <v/>
      </c>
      <c r="U46" s="307" t="s">
        <v>61</v>
      </c>
      <c r="V46" s="299">
        <v>0</v>
      </c>
      <c r="W46" s="286" t="s">
        <v>9</v>
      </c>
      <c r="X46" s="298" t="str">
        <f>IF(R46="","",IF((T46+IF(R46&gt;T46,1,0)-R46-V46)*24=0,"",(T46+IF(R46&gt;T46,1,0)-R46-V46)*24))</f>
        <v/>
      </c>
      <c r="Z46" s="298" t="str">
        <f t="shared" si="6"/>
        <v/>
      </c>
      <c r="AB46" s="310"/>
    </row>
    <row r="47" spans="2:28">
      <c r="B47" s="291"/>
      <c r="C47" s="295" t="s">
        <v>60</v>
      </c>
      <c r="D47" s="296" t="str">
        <f>C45</f>
        <v>ai</v>
      </c>
      <c r="E47" s="291" t="s">
        <v>31</v>
      </c>
      <c r="F47" s="299" t="s">
        <v>60</v>
      </c>
      <c r="G47" s="291" t="s">
        <v>11</v>
      </c>
      <c r="H47" s="299" t="s">
        <v>60</v>
      </c>
      <c r="I47" s="302" t="s">
        <v>61</v>
      </c>
      <c r="J47" s="299" t="s">
        <v>60</v>
      </c>
      <c r="K47" s="303" t="s">
        <v>9</v>
      </c>
      <c r="L47" s="298" t="str">
        <f>IF(OR(L45="",L46=""),"",L45+L46)</f>
        <v/>
      </c>
      <c r="N47" s="304" t="s">
        <v>60</v>
      </c>
      <c r="O47" s="287" t="s">
        <v>11</v>
      </c>
      <c r="P47" s="304" t="s">
        <v>60</v>
      </c>
      <c r="R47" s="306" t="s">
        <v>60</v>
      </c>
      <c r="S47" s="287" t="s">
        <v>11</v>
      </c>
      <c r="T47" s="306" t="s">
        <v>60</v>
      </c>
      <c r="U47" s="307" t="s">
        <v>61</v>
      </c>
      <c r="V47" s="299" t="s">
        <v>60</v>
      </c>
      <c r="W47" s="286" t="s">
        <v>9</v>
      </c>
      <c r="X47" s="298" t="str">
        <f>IF(OR(X45="",X46=""),"",X45+X46)</f>
        <v/>
      </c>
      <c r="Z47" s="298" t="str">
        <f t="shared" si="6"/>
        <v/>
      </c>
      <c r="AB47" s="310" t="s">
        <v>179</v>
      </c>
    </row>
    <row r="49" spans="3:4">
      <c r="C49" s="289" t="s">
        <v>118</v>
      </c>
      <c r="D49" s="289"/>
    </row>
    <row r="50" spans="3:4">
      <c r="C50" s="289" t="s">
        <v>182</v>
      </c>
      <c r="D50" s="289"/>
    </row>
    <row r="51" spans="3:4">
      <c r="C51" s="289" t="s">
        <v>180</v>
      </c>
      <c r="D51" s="289"/>
    </row>
    <row r="52" spans="3:4">
      <c r="C52" s="289" t="s">
        <v>181</v>
      </c>
      <c r="D52" s="289"/>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RowHeight="18.75"/>
  <cols>
    <col min="1" max="1" width="1.375" style="311" customWidth="1"/>
    <col min="2" max="3" width="9" style="311" customWidth="1"/>
    <col min="4" max="4" width="40.625" style="311" customWidth="1"/>
    <col min="5" max="16384" width="9" style="311" customWidth="1"/>
  </cols>
  <sheetData>
    <row r="1" spans="2:11">
      <c r="B1" s="311" t="s">
        <v>130</v>
      </c>
      <c r="D1" s="318"/>
      <c r="E1" s="318"/>
      <c r="F1" s="318"/>
    </row>
    <row r="2" spans="2:11" s="312" customFormat="1" ht="20.25" customHeight="1">
      <c r="B2" s="314" t="s">
        <v>168</v>
      </c>
      <c r="C2" s="314"/>
      <c r="D2" s="318"/>
      <c r="E2" s="318"/>
      <c r="F2" s="318"/>
    </row>
    <row r="3" spans="2:11" s="312" customFormat="1" ht="20.25" customHeight="1">
      <c r="B3" s="314"/>
      <c r="C3" s="314"/>
      <c r="D3" s="318"/>
      <c r="E3" s="318"/>
      <c r="F3" s="318"/>
    </row>
    <row r="4" spans="2:11" s="313" customFormat="1" ht="20.25" customHeight="1">
      <c r="B4" s="315"/>
      <c r="C4" s="318" t="s">
        <v>166</v>
      </c>
      <c r="D4" s="318"/>
      <c r="F4" s="327" t="s">
        <v>167</v>
      </c>
      <c r="G4" s="327"/>
      <c r="H4" s="327"/>
      <c r="I4" s="327"/>
      <c r="J4" s="327"/>
      <c r="K4" s="327"/>
    </row>
    <row r="5" spans="2:11" s="313" customFormat="1" ht="20.25" customHeight="1">
      <c r="B5" s="316"/>
      <c r="C5" s="318" t="s">
        <v>155</v>
      </c>
      <c r="D5" s="318"/>
      <c r="F5" s="327"/>
      <c r="G5" s="327"/>
      <c r="H5" s="327"/>
      <c r="I5" s="327"/>
      <c r="J5" s="327"/>
      <c r="K5" s="327"/>
    </row>
    <row r="6" spans="2:11" s="312" customFormat="1" ht="20.25" customHeight="1">
      <c r="B6" s="317" t="s">
        <v>159</v>
      </c>
      <c r="C6" s="318"/>
      <c r="D6" s="318"/>
      <c r="E6" s="321"/>
      <c r="F6" s="324"/>
    </row>
    <row r="7" spans="2:11" s="312" customFormat="1" ht="20.25" customHeight="1">
      <c r="B7" s="314"/>
      <c r="C7" s="314"/>
      <c r="D7" s="318"/>
      <c r="E7" s="321"/>
      <c r="F7" s="324"/>
    </row>
    <row r="8" spans="2:11" s="312" customFormat="1" ht="20.25" customHeight="1">
      <c r="B8" s="318" t="s">
        <v>131</v>
      </c>
      <c r="C8" s="314"/>
      <c r="D8" s="318"/>
      <c r="E8" s="321"/>
      <c r="F8" s="324"/>
    </row>
    <row r="9" spans="2:11" s="312" customFormat="1" ht="20.25" customHeight="1">
      <c r="B9" s="314"/>
      <c r="C9" s="314"/>
      <c r="D9" s="318"/>
      <c r="E9" s="318"/>
      <c r="F9" s="318"/>
    </row>
    <row r="10" spans="2:11" s="312" customFormat="1" ht="20.25" customHeight="1">
      <c r="B10" s="318" t="s">
        <v>184</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112</v>
      </c>
      <c r="C14" s="314"/>
      <c r="D14" s="318"/>
    </row>
    <row r="15" spans="2:11" s="312" customFormat="1" ht="20.25" customHeight="1">
      <c r="B15" s="318"/>
      <c r="C15" s="314"/>
      <c r="D15" s="318"/>
    </row>
    <row r="16" spans="2:11" s="312" customFormat="1" ht="20.25" customHeight="1">
      <c r="B16" s="318" t="s">
        <v>212</v>
      </c>
      <c r="C16" s="314"/>
      <c r="D16" s="318"/>
    </row>
    <row r="17" spans="2:6" s="312" customFormat="1" ht="20.25" customHeight="1">
      <c r="B17" s="318" t="s">
        <v>65</v>
      </c>
      <c r="C17" s="314"/>
      <c r="D17" s="318"/>
    </row>
    <row r="18" spans="2:6" s="312" customFormat="1" ht="20.25" customHeight="1">
      <c r="B18" s="318"/>
      <c r="C18" s="314"/>
      <c r="D18" s="318"/>
    </row>
    <row r="19" spans="2:6" s="312" customFormat="1" ht="20.25" customHeight="1">
      <c r="B19" s="318" t="s">
        <v>149</v>
      </c>
      <c r="C19" s="314"/>
      <c r="D19" s="318"/>
    </row>
    <row r="20" spans="2:6" s="312" customFormat="1" ht="20.25" customHeight="1">
      <c r="B20" s="318"/>
      <c r="C20" s="314"/>
      <c r="D20" s="318"/>
    </row>
    <row r="21" spans="2:6" s="312" customFormat="1" ht="17.25" customHeight="1">
      <c r="B21" s="318" t="s">
        <v>214</v>
      </c>
      <c r="C21" s="318"/>
      <c r="D21" s="318"/>
    </row>
    <row r="22" spans="2:6" s="312" customFormat="1" ht="17.25" customHeight="1">
      <c r="B22" s="318" t="s">
        <v>132</v>
      </c>
      <c r="C22" s="318"/>
      <c r="D22" s="318"/>
    </row>
    <row r="23" spans="2:6" s="312" customFormat="1" ht="17.25" customHeight="1">
      <c r="B23" s="318"/>
      <c r="C23" s="318"/>
      <c r="D23" s="318"/>
    </row>
    <row r="24" spans="2:6" s="312" customFormat="1" ht="17.25" customHeight="1">
      <c r="B24" s="318"/>
      <c r="C24" s="320" t="s">
        <v>40</v>
      </c>
      <c r="D24" s="320" t="s">
        <v>14</v>
      </c>
    </row>
    <row r="25" spans="2:6" s="312" customFormat="1" ht="17.25" customHeight="1">
      <c r="B25" s="318"/>
      <c r="C25" s="320">
        <v>1</v>
      </c>
      <c r="D25" s="323" t="s">
        <v>93</v>
      </c>
    </row>
    <row r="26" spans="2:6" s="312" customFormat="1" ht="17.25" customHeight="1">
      <c r="B26" s="318"/>
      <c r="C26" s="320">
        <v>2</v>
      </c>
      <c r="D26" s="323" t="s">
        <v>106</v>
      </c>
      <c r="E26" s="312" t="s">
        <v>197</v>
      </c>
    </row>
    <row r="27" spans="2:6" s="312" customFormat="1" ht="17.25" customHeight="1">
      <c r="B27" s="318"/>
      <c r="C27" s="320">
        <v>3</v>
      </c>
      <c r="D27" s="323" t="s">
        <v>188</v>
      </c>
      <c r="E27" s="312" t="s">
        <v>85</v>
      </c>
    </row>
    <row r="28" spans="2:6" s="312" customFormat="1" ht="17.25" customHeight="1">
      <c r="B28" s="318"/>
      <c r="C28" s="320">
        <v>4</v>
      </c>
      <c r="D28" s="323" t="s">
        <v>95</v>
      </c>
    </row>
    <row r="29" spans="2:6" s="312" customFormat="1" ht="17.25" customHeight="1">
      <c r="B29" s="318"/>
      <c r="C29" s="320">
        <v>5</v>
      </c>
      <c r="D29" s="323" t="s">
        <v>101</v>
      </c>
      <c r="E29" s="312" t="s">
        <v>139</v>
      </c>
    </row>
    <row r="30" spans="2:6" s="312" customFormat="1" ht="17.25" customHeight="1">
      <c r="B30" s="318"/>
      <c r="C30" s="321"/>
      <c r="D30" s="324"/>
    </row>
    <row r="31" spans="2:6" s="312" customFormat="1" ht="17.25" customHeight="1">
      <c r="B31" s="318" t="s">
        <v>105</v>
      </c>
      <c r="C31" s="318"/>
      <c r="D31" s="318"/>
      <c r="E31" s="313"/>
      <c r="F31" s="313"/>
    </row>
    <row r="32" spans="2:6" s="312" customFormat="1" ht="17.25" customHeight="1">
      <c r="B32" s="318" t="s">
        <v>133</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6</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19</v>
      </c>
      <c r="D35" s="323" t="s">
        <v>126</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10</v>
      </c>
      <c r="D36" s="323" t="s">
        <v>134</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15</v>
      </c>
      <c r="D37" s="323" t="s">
        <v>135</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21</v>
      </c>
      <c r="D38" s="323" t="s">
        <v>160</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22</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136</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161</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215</v>
      </c>
      <c r="C44" s="318"/>
      <c r="D44" s="318"/>
    </row>
    <row r="45" spans="2:51" s="312" customFormat="1" ht="17.25" customHeight="1">
      <c r="B45" s="318" t="s">
        <v>137</v>
      </c>
      <c r="C45" s="318"/>
      <c r="D45" s="318"/>
    </row>
    <row r="46" spans="2:51" s="312" customFormat="1" ht="17.25" customHeight="1">
      <c r="B46" s="319" t="s">
        <v>141</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216</v>
      </c>
      <c r="C48" s="318"/>
    </row>
    <row r="49" spans="2:50" s="312" customFormat="1" ht="17.25" customHeight="1">
      <c r="B49" s="318"/>
      <c r="C49" s="318"/>
    </row>
    <row r="50" spans="2:50" s="312" customFormat="1" ht="17.25" customHeight="1">
      <c r="B50" s="318" t="s">
        <v>13</v>
      </c>
      <c r="C50" s="318"/>
    </row>
    <row r="51" spans="2:50" s="312" customFormat="1" ht="17.25" customHeight="1">
      <c r="B51" s="318" t="s">
        <v>185</v>
      </c>
      <c r="C51" s="318"/>
    </row>
    <row r="52" spans="2:50" s="312" customFormat="1" ht="17.25" customHeight="1">
      <c r="B52" s="318"/>
      <c r="C52" s="318"/>
    </row>
    <row r="53" spans="2:50" s="312" customFormat="1" ht="17.25" customHeight="1">
      <c r="B53" s="318" t="s">
        <v>91</v>
      </c>
      <c r="C53" s="318"/>
    </row>
    <row r="54" spans="2:50" s="312" customFormat="1" ht="17.25" customHeight="1">
      <c r="B54" s="318" t="s">
        <v>52</v>
      </c>
      <c r="C54" s="318"/>
    </row>
    <row r="55" spans="2:50" s="312" customFormat="1" ht="17.25" customHeight="1">
      <c r="B55" s="318"/>
      <c r="C55" s="318"/>
    </row>
    <row r="56" spans="2:50" s="312" customFormat="1" ht="17.25" customHeight="1">
      <c r="B56" s="318" t="s">
        <v>143</v>
      </c>
      <c r="C56" s="318"/>
      <c r="D56" s="318"/>
    </row>
    <row r="57" spans="2:50" s="312" customFormat="1" ht="17.25" customHeight="1">
      <c r="B57" s="318"/>
      <c r="C57" s="318"/>
      <c r="D57" s="318"/>
    </row>
    <row r="58" spans="2:50" s="312" customFormat="1" ht="17.25" customHeight="1">
      <c r="B58" s="313" t="s">
        <v>57</v>
      </c>
      <c r="C58" s="313"/>
      <c r="D58" s="318"/>
    </row>
    <row r="59" spans="2:50" s="312" customFormat="1" ht="17.25" customHeight="1">
      <c r="B59" s="313" t="s">
        <v>138</v>
      </c>
      <c r="C59" s="313"/>
      <c r="D59" s="318"/>
    </row>
    <row r="60" spans="2:50" s="312" customFormat="1" ht="17.25" customHeight="1">
      <c r="B60" s="313" t="s">
        <v>186</v>
      </c>
    </row>
    <row r="61" spans="2:50" s="312" customFormat="1" ht="17.25" customHeight="1">
      <c r="B61" s="313"/>
    </row>
    <row r="62" spans="2:50" s="312" customFormat="1" ht="17.25" customHeight="1">
      <c r="B62" s="312" t="s">
        <v>36</v>
      </c>
      <c r="E62" s="326"/>
      <c r="F62" s="326"/>
      <c r="G62" s="326"/>
      <c r="H62" s="326"/>
      <c r="I62" s="326"/>
      <c r="J62" s="326"/>
      <c r="K62" s="326"/>
      <c r="L62" s="330"/>
      <c r="M62" s="313" t="s">
        <v>142</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217</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218</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219</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220</v>
      </c>
    </row>
    <row r="71" spans="2:71" ht="17.25" customHeight="1">
      <c r="B71" s="312"/>
    </row>
    <row r="72" spans="2:71" ht="17.25" customHeight="1">
      <c r="B72" s="312" t="s">
        <v>208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RowHeight="25.5"/>
  <cols>
    <col min="1" max="1" width="1.875" style="301" customWidth="1"/>
    <col min="2" max="2" width="11.5" style="301" customWidth="1"/>
    <col min="3" max="12" width="40.625" style="301" customWidth="1"/>
    <col min="13" max="16384" width="9" style="301" customWidth="1"/>
  </cols>
  <sheetData>
    <row r="1" spans="2:12">
      <c r="B1" s="337" t="s">
        <v>123</v>
      </c>
      <c r="C1" s="337"/>
      <c r="D1" s="337"/>
    </row>
    <row r="2" spans="2:12">
      <c r="B2" s="337"/>
      <c r="C2" s="337"/>
      <c r="D2" s="337"/>
    </row>
    <row r="3" spans="2:12">
      <c r="B3" s="338" t="s">
        <v>40</v>
      </c>
      <c r="C3" s="338" t="s">
        <v>124</v>
      </c>
      <c r="D3" s="337"/>
    </row>
    <row r="4" spans="2:12">
      <c r="B4" s="339">
        <v>1</v>
      </c>
      <c r="C4" s="344" t="s">
        <v>187</v>
      </c>
      <c r="D4" s="337"/>
    </row>
    <row r="5" spans="2:12">
      <c r="B5" s="339">
        <v>2</v>
      </c>
      <c r="C5" s="344" t="s">
        <v>27</v>
      </c>
    </row>
    <row r="6" spans="2:12">
      <c r="B6" s="339">
        <v>3</v>
      </c>
      <c r="C6" s="344" t="s">
        <v>99</v>
      </c>
      <c r="D6" s="337"/>
    </row>
    <row r="7" spans="2:12">
      <c r="B7" s="339">
        <v>4</v>
      </c>
      <c r="C7" s="344" t="s">
        <v>99</v>
      </c>
      <c r="D7" s="337"/>
    </row>
    <row r="8" spans="2:12">
      <c r="B8" s="339">
        <v>5</v>
      </c>
      <c r="C8" s="344" t="s">
        <v>99</v>
      </c>
      <c r="D8" s="337"/>
    </row>
    <row r="9" spans="2:12">
      <c r="B9" s="339">
        <v>6</v>
      </c>
      <c r="C9" s="344" t="s">
        <v>99</v>
      </c>
      <c r="D9" s="337"/>
    </row>
    <row r="10" spans="2:12">
      <c r="B10" s="339">
        <v>7</v>
      </c>
      <c r="C10" s="344" t="s">
        <v>99</v>
      </c>
      <c r="D10" s="337"/>
    </row>
    <row r="12" spans="2:12">
      <c r="B12" s="337" t="s">
        <v>125</v>
      </c>
    </row>
    <row r="13" spans="2:12" ht="26.25"/>
    <row r="14" spans="2:12" ht="26.25">
      <c r="B14" s="340" t="s">
        <v>14</v>
      </c>
      <c r="C14" s="345" t="s">
        <v>93</v>
      </c>
      <c r="D14" s="349" t="s">
        <v>106</v>
      </c>
      <c r="E14" s="349" t="s">
        <v>188</v>
      </c>
      <c r="F14" s="349" t="s">
        <v>95</v>
      </c>
      <c r="G14" s="349" t="s">
        <v>101</v>
      </c>
      <c r="H14" s="349" t="s">
        <v>99</v>
      </c>
      <c r="I14" s="349" t="s">
        <v>99</v>
      </c>
      <c r="J14" s="349" t="s">
        <v>99</v>
      </c>
      <c r="K14" s="349" t="s">
        <v>99</v>
      </c>
      <c r="L14" s="353" t="s">
        <v>99</v>
      </c>
    </row>
    <row r="15" spans="2:12">
      <c r="B15" s="341" t="s">
        <v>104</v>
      </c>
      <c r="C15" s="346" t="s">
        <v>96</v>
      </c>
      <c r="D15" s="350" t="s">
        <v>39</v>
      </c>
      <c r="E15" s="350" t="s">
        <v>189</v>
      </c>
      <c r="F15" s="350" t="s">
        <v>95</v>
      </c>
      <c r="G15" s="351" t="s">
        <v>100</v>
      </c>
      <c r="H15" s="351" t="s">
        <v>99</v>
      </c>
      <c r="I15" s="351" t="s">
        <v>99</v>
      </c>
      <c r="J15" s="351" t="s">
        <v>99</v>
      </c>
      <c r="K15" s="351" t="s">
        <v>99</v>
      </c>
      <c r="L15" s="354" t="s">
        <v>99</v>
      </c>
    </row>
    <row r="16" spans="2:12">
      <c r="B16" s="342"/>
      <c r="C16" s="347" t="s">
        <v>23</v>
      </c>
      <c r="D16" s="351" t="s">
        <v>99</v>
      </c>
      <c r="E16" s="351" t="s">
        <v>97</v>
      </c>
      <c r="F16" s="351" t="s">
        <v>190</v>
      </c>
      <c r="G16" s="351" t="s">
        <v>99</v>
      </c>
      <c r="H16" s="351" t="s">
        <v>99</v>
      </c>
      <c r="I16" s="351" t="s">
        <v>99</v>
      </c>
      <c r="J16" s="351" t="s">
        <v>99</v>
      </c>
      <c r="K16" s="351" t="s">
        <v>99</v>
      </c>
      <c r="L16" s="354" t="s">
        <v>99</v>
      </c>
    </row>
    <row r="17" spans="2:12">
      <c r="B17" s="342"/>
      <c r="C17" s="347" t="s">
        <v>189</v>
      </c>
      <c r="D17" s="351" t="s">
        <v>99</v>
      </c>
      <c r="E17" s="351" t="s">
        <v>98</v>
      </c>
      <c r="F17" s="351" t="s">
        <v>99</v>
      </c>
      <c r="G17" s="351" t="s">
        <v>99</v>
      </c>
      <c r="H17" s="351" t="s">
        <v>99</v>
      </c>
      <c r="I17" s="351" t="s">
        <v>99</v>
      </c>
      <c r="J17" s="351" t="s">
        <v>99</v>
      </c>
      <c r="K17" s="351" t="s">
        <v>99</v>
      </c>
      <c r="L17" s="354" t="s">
        <v>99</v>
      </c>
    </row>
    <row r="18" spans="2:12">
      <c r="B18" s="342"/>
      <c r="C18" s="347" t="s">
        <v>97</v>
      </c>
      <c r="D18" s="351" t="s">
        <v>99</v>
      </c>
      <c r="E18" s="351" t="s">
        <v>99</v>
      </c>
      <c r="F18" s="351" t="s">
        <v>99</v>
      </c>
      <c r="G18" s="351" t="s">
        <v>99</v>
      </c>
      <c r="H18" s="351" t="s">
        <v>99</v>
      </c>
      <c r="I18" s="351" t="s">
        <v>99</v>
      </c>
      <c r="J18" s="351" t="s">
        <v>99</v>
      </c>
      <c r="K18" s="351" t="s">
        <v>99</v>
      </c>
      <c r="L18" s="354" t="s">
        <v>99</v>
      </c>
    </row>
    <row r="19" spans="2:12">
      <c r="B19" s="342"/>
      <c r="C19" s="347" t="s">
        <v>99</v>
      </c>
      <c r="D19" s="351" t="s">
        <v>99</v>
      </c>
      <c r="E19" s="351" t="s">
        <v>99</v>
      </c>
      <c r="F19" s="351" t="s">
        <v>99</v>
      </c>
      <c r="G19" s="351" t="s">
        <v>99</v>
      </c>
      <c r="H19" s="351" t="s">
        <v>99</v>
      </c>
      <c r="I19" s="351" t="s">
        <v>99</v>
      </c>
      <c r="J19" s="351" t="s">
        <v>99</v>
      </c>
      <c r="K19" s="351" t="s">
        <v>99</v>
      </c>
      <c r="L19" s="354" t="s">
        <v>99</v>
      </c>
    </row>
    <row r="20" spans="2:12">
      <c r="B20" s="342"/>
      <c r="C20" s="347" t="s">
        <v>99</v>
      </c>
      <c r="D20" s="351" t="s">
        <v>99</v>
      </c>
      <c r="E20" s="351" t="s">
        <v>99</v>
      </c>
      <c r="F20" s="351" t="s">
        <v>99</v>
      </c>
      <c r="G20" s="351" t="s">
        <v>99</v>
      </c>
      <c r="H20" s="351" t="s">
        <v>99</v>
      </c>
      <c r="I20" s="351" t="s">
        <v>99</v>
      </c>
      <c r="J20" s="351" t="s">
        <v>99</v>
      </c>
      <c r="K20" s="351" t="s">
        <v>99</v>
      </c>
      <c r="L20" s="354" t="s">
        <v>99</v>
      </c>
    </row>
    <row r="21" spans="2:12">
      <c r="B21" s="342"/>
      <c r="C21" s="347" t="s">
        <v>99</v>
      </c>
      <c r="D21" s="351" t="s">
        <v>99</v>
      </c>
      <c r="E21" s="351" t="s">
        <v>99</v>
      </c>
      <c r="F21" s="351" t="s">
        <v>99</v>
      </c>
      <c r="G21" s="351" t="s">
        <v>99</v>
      </c>
      <c r="H21" s="351" t="s">
        <v>99</v>
      </c>
      <c r="I21" s="351" t="s">
        <v>99</v>
      </c>
      <c r="J21" s="351" t="s">
        <v>99</v>
      </c>
      <c r="K21" s="351" t="s">
        <v>99</v>
      </c>
      <c r="L21" s="354" t="s">
        <v>99</v>
      </c>
    </row>
    <row r="22" spans="2:12">
      <c r="B22" s="342"/>
      <c r="C22" s="347" t="s">
        <v>99</v>
      </c>
      <c r="D22" s="351" t="s">
        <v>99</v>
      </c>
      <c r="E22" s="351" t="s">
        <v>99</v>
      </c>
      <c r="F22" s="351" t="s">
        <v>99</v>
      </c>
      <c r="G22" s="351" t="s">
        <v>99</v>
      </c>
      <c r="H22" s="351" t="s">
        <v>99</v>
      </c>
      <c r="I22" s="351" t="s">
        <v>99</v>
      </c>
      <c r="J22" s="351" t="s">
        <v>99</v>
      </c>
      <c r="K22" s="351" t="s">
        <v>99</v>
      </c>
      <c r="L22" s="354" t="s">
        <v>99</v>
      </c>
    </row>
    <row r="23" spans="2:12" ht="26.25">
      <c r="B23" s="343"/>
      <c r="C23" s="348" t="s">
        <v>99</v>
      </c>
      <c r="D23" s="352" t="s">
        <v>99</v>
      </c>
      <c r="E23" s="352" t="s">
        <v>99</v>
      </c>
      <c r="F23" s="352" t="s">
        <v>99</v>
      </c>
      <c r="G23" s="352" t="s">
        <v>99</v>
      </c>
      <c r="H23" s="352" t="s">
        <v>99</v>
      </c>
      <c r="I23" s="352" t="s">
        <v>99</v>
      </c>
      <c r="J23" s="352" t="s">
        <v>99</v>
      </c>
      <c r="K23" s="352" t="s">
        <v>99</v>
      </c>
      <c r="L23" s="355" t="s">
        <v>99</v>
      </c>
    </row>
    <row r="25" spans="2:12">
      <c r="C25" s="301" t="s">
        <v>191</v>
      </c>
    </row>
    <row r="26" spans="2:12">
      <c r="C26" s="301" t="s">
        <v>192</v>
      </c>
    </row>
    <row r="27" spans="2:12">
      <c r="C27" s="301" t="s">
        <v>107</v>
      </c>
    </row>
    <row r="29" spans="2:12">
      <c r="C29" s="301" t="s">
        <v>169</v>
      </c>
    </row>
    <row r="30" spans="2:12">
      <c r="C30" s="301" t="s">
        <v>108</v>
      </c>
    </row>
    <row r="31" spans="2:12">
      <c r="C31" s="301" t="s">
        <v>171</v>
      </c>
    </row>
    <row r="32" spans="2:12">
      <c r="C32" s="301" t="s">
        <v>109</v>
      </c>
    </row>
    <row r="33" spans="3:3">
      <c r="C33" s="301" t="s">
        <v>127</v>
      </c>
    </row>
    <row r="34" spans="3:3">
      <c r="C34" s="301" t="s">
        <v>193</v>
      </c>
    </row>
    <row r="35" spans="3:3">
      <c r="C35" s="301" t="s">
        <v>194</v>
      </c>
    </row>
    <row r="36" spans="3:3">
      <c r="C36" s="301" t="s">
        <v>196</v>
      </c>
    </row>
    <row r="37" spans="3:3">
      <c r="C37" s="301" t="s">
        <v>110</v>
      </c>
    </row>
    <row r="38" spans="3:3">
      <c r="C38" s="301" t="s">
        <v>111</v>
      </c>
    </row>
    <row r="40" spans="3:3">
      <c r="C40" s="301" t="s">
        <v>170</v>
      </c>
    </row>
    <row r="41" spans="3:3">
      <c r="C41" s="301" t="s">
        <v>113</v>
      </c>
    </row>
    <row r="42" spans="3:3">
      <c r="C42" s="301" t="s">
        <v>114</v>
      </c>
    </row>
    <row r="43" spans="3:3">
      <c r="C43" s="301" t="s">
        <v>115</v>
      </c>
    </row>
    <row r="44" spans="3:3">
      <c r="C44" s="301" t="s">
        <v>117</v>
      </c>
    </row>
    <row r="45" spans="3:3">
      <c r="C45" s="301" t="s">
        <v>119</v>
      </c>
    </row>
  </sheetData>
  <mergeCells count="1">
    <mergeCell ref="B15:B23"/>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看多機（1枚版）</vt:lpstr>
      <vt:lpstr>看多機（50名）</vt:lpstr>
      <vt:lpstr>【記載例】看多機</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2021-10-08T09:30:10Z</cp:lastPrinted>
  <dcterms:created xsi:type="dcterms:W3CDTF">2020-01-28T01:12:50Z</dcterms:created>
  <dcterms:modified xsi:type="dcterms:W3CDTF">2024-05-20T05:18:54Z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2024-05-20T05:18:54Z</vt:filetime>
  </property>
</Properties>
</file>